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75" yWindow="0" windowWidth="20730" windowHeight="11760" tabRatio="500"/>
  </bookViews>
  <sheets>
    <sheet name="Frågor" sheetId="1" r:id="rId1"/>
    <sheet name="Kommentarer" sheetId="2" r:id="rId2"/>
    <sheet name="Sammanvägt resultat" sheetId="6" r:id="rId3"/>
    <sheet name="Antal markeringar" sheetId="4" r:id="rId4"/>
  </sheets>
  <definedNames>
    <definedName name="_xlnm.Print_Area" localSheetId="0">Frågor!$A$1:$H$128</definedName>
    <definedName name="_xlnm.Print_Area" localSheetId="1">Kommentarer!$A$1:$F$100</definedName>
    <definedName name="_xlnm.Print_Titles" localSheetId="0">Frågor!$1:$1</definedName>
    <definedName name="_xlnm.Print_Titles" localSheetId="1">Kommentarer!$1:$1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93" i="1" l="1"/>
  <c r="D93" i="1"/>
  <c r="E93" i="1"/>
  <c r="G93" i="1"/>
  <c r="D74" i="1"/>
  <c r="E74" i="1"/>
  <c r="F74" i="1"/>
  <c r="G74" i="1"/>
  <c r="E10" i="1"/>
  <c r="D10" i="1"/>
  <c r="F10" i="1"/>
  <c r="G10" i="1"/>
  <c r="D12" i="1"/>
  <c r="E12" i="1"/>
  <c r="F12" i="1"/>
  <c r="G12" i="1"/>
  <c r="D20" i="1"/>
  <c r="E20" i="1"/>
  <c r="F20" i="1"/>
  <c r="G20" i="1"/>
  <c r="D24" i="1"/>
  <c r="E24" i="1"/>
  <c r="F24" i="1"/>
  <c r="G24" i="1"/>
  <c r="D26" i="1"/>
  <c r="E26" i="1"/>
  <c r="F26" i="1"/>
  <c r="G26" i="1"/>
  <c r="D28" i="1"/>
  <c r="E28" i="1"/>
  <c r="F28" i="1"/>
  <c r="G28" i="1"/>
  <c r="D30" i="1"/>
  <c r="E30" i="1"/>
  <c r="F30" i="1"/>
  <c r="G30" i="1"/>
  <c r="D34" i="1"/>
  <c r="E34" i="1"/>
  <c r="F34" i="1"/>
  <c r="G34" i="1"/>
  <c r="D38" i="1"/>
  <c r="E38" i="1"/>
  <c r="F38" i="1"/>
  <c r="G38" i="1"/>
  <c r="D43" i="1"/>
  <c r="E43" i="1"/>
  <c r="F43" i="1"/>
  <c r="G43" i="1"/>
  <c r="D47" i="1"/>
  <c r="E47" i="1"/>
  <c r="F47" i="1"/>
  <c r="G47" i="1"/>
  <c r="D51" i="1"/>
  <c r="E51" i="1"/>
  <c r="F51" i="1"/>
  <c r="G51" i="1"/>
  <c r="D56" i="1"/>
  <c r="E56" i="1"/>
  <c r="F56" i="1"/>
  <c r="G56" i="1"/>
  <c r="D59" i="1"/>
  <c r="E59" i="1"/>
  <c r="F59" i="1"/>
  <c r="G59" i="1"/>
  <c r="D61" i="1"/>
  <c r="E61" i="1"/>
  <c r="F61" i="1"/>
  <c r="G61" i="1"/>
  <c r="D63" i="1"/>
  <c r="E63" i="1"/>
  <c r="F63" i="1"/>
  <c r="G63" i="1"/>
  <c r="D65" i="1"/>
  <c r="E65" i="1"/>
  <c r="F65" i="1"/>
  <c r="G65" i="1"/>
  <c r="D67" i="1"/>
  <c r="E67" i="1"/>
  <c r="F67" i="1"/>
  <c r="G67" i="1"/>
  <c r="D69" i="1"/>
  <c r="E69" i="1"/>
  <c r="F69" i="1"/>
  <c r="G69" i="1"/>
  <c r="D76" i="1"/>
  <c r="E76" i="1"/>
  <c r="F76" i="1"/>
  <c r="G76" i="1"/>
  <c r="D78" i="1"/>
  <c r="E78" i="1"/>
  <c r="F78" i="1"/>
  <c r="G78" i="1"/>
  <c r="D80" i="1"/>
  <c r="E80" i="1"/>
  <c r="F80" i="1"/>
  <c r="G80" i="1"/>
  <c r="D82" i="1"/>
  <c r="E82" i="1"/>
  <c r="F82" i="1"/>
  <c r="G82" i="1"/>
  <c r="D84" i="1"/>
  <c r="E84" i="1"/>
  <c r="F84" i="1"/>
  <c r="G84" i="1"/>
  <c r="D86" i="1"/>
  <c r="E86" i="1"/>
  <c r="F86" i="1"/>
  <c r="G86" i="1"/>
  <c r="D88" i="1"/>
  <c r="E88" i="1"/>
  <c r="F88" i="1"/>
  <c r="G88" i="1"/>
  <c r="D91" i="1"/>
  <c r="E91" i="1"/>
  <c r="F91" i="1"/>
  <c r="G91" i="1"/>
  <c r="D95" i="1"/>
  <c r="E95" i="1"/>
  <c r="F95" i="1"/>
  <c r="G95" i="1"/>
  <c r="D98" i="1"/>
  <c r="E98" i="1"/>
  <c r="F98" i="1"/>
  <c r="G98" i="1"/>
  <c r="D100" i="1"/>
  <c r="E100" i="1"/>
  <c r="F100" i="1"/>
  <c r="G100" i="1"/>
  <c r="G103" i="1"/>
  <c r="G101" i="1"/>
  <c r="H101" i="1"/>
  <c r="F101" i="1"/>
  <c r="D101" i="1"/>
  <c r="E101" i="1"/>
  <c r="H102" i="1"/>
  <c r="D102" i="1"/>
  <c r="E102" i="1"/>
  <c r="F102" i="1"/>
  <c r="H10" i="1"/>
  <c r="H12" i="1"/>
  <c r="H20" i="1"/>
  <c r="H24" i="1"/>
  <c r="H26" i="1"/>
  <c r="H28" i="1"/>
  <c r="H30" i="1"/>
  <c r="H34" i="1"/>
  <c r="H38" i="1"/>
  <c r="H43" i="1"/>
  <c r="H47" i="1"/>
  <c r="H51" i="1"/>
  <c r="H56" i="1"/>
  <c r="H59" i="1"/>
  <c r="H61" i="1"/>
  <c r="H63" i="1"/>
  <c r="H65" i="1"/>
  <c r="H67" i="1"/>
  <c r="H69" i="1"/>
  <c r="H74" i="1"/>
  <c r="H76" i="1"/>
  <c r="H78" i="1"/>
  <c r="H80" i="1"/>
  <c r="H82" i="1"/>
  <c r="H84" i="1"/>
  <c r="H86" i="1"/>
  <c r="H88" i="1"/>
  <c r="H91" i="1"/>
  <c r="H93" i="1"/>
  <c r="H95" i="1"/>
  <c r="H98" i="1"/>
  <c r="H100" i="1"/>
  <c r="G102" i="1"/>
</calcChain>
</file>

<file path=xl/sharedStrings.xml><?xml version="1.0" encoding="utf-8"?>
<sst xmlns="http://schemas.openxmlformats.org/spreadsheetml/2006/main" count="299" uniqueCount="229">
  <si>
    <t>JA</t>
  </si>
  <si>
    <t>Till viss del</t>
  </si>
  <si>
    <t>NEJ</t>
  </si>
  <si>
    <t>Kommentar</t>
  </si>
  <si>
    <t>#</t>
  </si>
  <si>
    <t>Kap 6</t>
  </si>
  <si>
    <t>Kap 4</t>
  </si>
  <si>
    <t>Firmware är mjukvara som är inprogrammerad i hårdvara, ofta i ROM eller flashminne. En vanlig användning av firmware är i BIOS i persondatorer. Inbyggda system såsom PLC:er och nätverksroutrar har ofta sin programvara installerad som firmware.</t>
  </si>
  <si>
    <t>Ledningen har ett ansvar för att tillräckliga resurser avdelas för att löpande uppföljning av säkerhetsarbetet skall vara möjligt. Denna uppföljning skall givetvis löpande presenteras och behandlas av ledningen.</t>
  </si>
  <si>
    <t>Riskbedömning och riskbehandling</t>
  </si>
  <si>
    <t>- Omfattar den information om fabrikat/typ/produkt/version hos maskinvara?</t>
  </si>
  <si>
    <t>Åtgärder kräver förutom ekonomiska och personella resurser även mandat att införa erforderliga förändringar.</t>
  </si>
  <si>
    <t>Rutiner som omfattar: definitionen av en incident, ansvarsförhållanden, hur incidenter ska rapporteras, vilka åtgärder som ska sättas in, hur uppföljning ska ske, hur och vad som ska rapporteras till ledningsgruppen.</t>
  </si>
  <si>
    <t>Insatser för att höja säkerhetsmedvetandet, minska nyckelpersonsberoendet samt för att hantera händelser effektivt krävs rutiner för driften, hanteringen av externa resurser, skydd mot skadliga program, installation och uppdatering, säkerhetskopiering, mm mm</t>
  </si>
  <si>
    <t>Policydokument behöver löpande revideras och vidareutvecklas och kommuniceras</t>
  </si>
  <si>
    <t>Ledningen bär ansvar för att prioritera ett säkerhetsarbete som även omfattar industriella kontrollsystem.</t>
  </si>
  <si>
    <t>Kap 7</t>
  </si>
  <si>
    <t>Hantering av tillgångar</t>
  </si>
  <si>
    <t xml:space="preserve">Kap 8 </t>
  </si>
  <si>
    <t>Kap 13</t>
  </si>
  <si>
    <t>Personalresurser och säkerhet</t>
  </si>
  <si>
    <t>Kap 15</t>
  </si>
  <si>
    <t>Efterlevnad</t>
  </si>
  <si>
    <t>Kap 5</t>
  </si>
  <si>
    <t>Säkerhetspolicy</t>
  </si>
  <si>
    <t>Organisation av infosäk i verksamheten</t>
  </si>
  <si>
    <t>Kap 10</t>
  </si>
  <si>
    <t>Styrning av kommunikation och drift</t>
  </si>
  <si>
    <t>Hantering av infosäk incidenter</t>
  </si>
  <si>
    <t>När exempelvis en ny sårbarhet i en viss utrustning blir känd så är det bra att veta om en uppdatering i verksamheten krävs.</t>
  </si>
  <si>
    <t>Ledningen ska tillse att tydliga och relevanta direktiv kring åtaganden, fördelning av ansvar och befogenheter tas fram för organisationen i sin helhet. Industriella styrsystem kräver med tanke på sin livsläng och relativt föråldrade systemarkitektur ofta mer specifika krav, vilka behöver beaktas i styrande dokument. Exempelvis när och hur kan systemuppgraderingar genomföras, hur får USB-minnen hanteras etc.</t>
  </si>
  <si>
    <t>Risker och hot förändras över tiden. Nya sårbarheter och hot upptäcks löpande. Förändringar kan medföra nya eller helt andra konsekvenser för verksamheten än vad som tidigare antagits.</t>
  </si>
  <si>
    <t>- riktlinjer och instruktioner som inkluderar industriella kontrollsystem?</t>
  </si>
  <si>
    <t>- informationssäkerhetshöjande åtgärder som inkluderar industriella kontrollsystem?</t>
  </si>
  <si>
    <t>- incidenthantering som inkluderar industriella kontrollsystem?</t>
  </si>
  <si>
    <t>- utbildning, information och kommunikation kring informationssäkerhet?</t>
  </si>
  <si>
    <t>- uppföljning av att säkerhetsarbetet vidmakthålls och att riktlinjer efterlevs?</t>
  </si>
  <si>
    <t xml:space="preserve">    - riskbedömningar och konsekvensanalyser som inkluderar industriella kontrollsystem?</t>
  </si>
  <si>
    <t>Övergripande checklista för säkerhetsarbetet
med tyngdpunkt på industriella kontrollsystem (SCADA)</t>
  </si>
  <si>
    <t>4</t>
  </si>
  <si>
    <t>3</t>
  </si>
  <si>
    <t>2</t>
  </si>
  <si>
    <t>1</t>
  </si>
  <si>
    <t>5</t>
  </si>
  <si>
    <t>6</t>
  </si>
  <si>
    <t>7</t>
  </si>
  <si>
    <t>10</t>
  </si>
  <si>
    <t>Viktigt veta vilka system som finns och används. Vissa system kräver planerat underhåll och uppgraderingar. Licenshantering.</t>
  </si>
  <si>
    <t>En allvarlig störning kan exempelvis vara kommunikationsbortfall, eller att hårdvara går sönder på SCADA server, eller att hela styrsystemet slås ut av en skadlig kod.</t>
  </si>
  <si>
    <t xml:space="preserve">- Har kontinuitetsplanerna (se pkt ovan) reviderats under senaste tre åren? </t>
  </si>
  <si>
    <t xml:space="preserve">Förutom driftrelaterad information bör även konfigurationsförändringar loggas med spårbarhet om vem som utfört vad. </t>
  </si>
  <si>
    <t>Rutiner kan exempelvis behöva skärpas med anledning av uppdaterade riskanalyser, förändrad hotbild samt på grund av nya lagar och/eller föreskrifter, t ex SLVFS 2008:13.</t>
  </si>
  <si>
    <t xml:space="preserve">Har det under de senaste fem åren genomförts någon praktisk säkerhetsgranskning: </t>
  </si>
  <si>
    <t>- som kontrollerat inhyrda konsulter och externa samarbetspartners?</t>
  </si>
  <si>
    <t>- som kontrollerat den egna organisationen och de administrativa IT-systemen?</t>
  </si>
  <si>
    <t>- som kontrollerat verksamhetskritiska industriella kontrollsystem?</t>
  </si>
  <si>
    <t>Alla användare måste få nödvändig utbildning och träning som omfattar både IT-systems användning och säkerhet. Detta behöver omfatta även inhyrda konsulter som är kritiska för verksamheten.</t>
  </si>
  <si>
    <t>- efterleva lagar och förordningar?</t>
  </si>
  <si>
    <t>- uppfylla krav från verksamheten?</t>
  </si>
  <si>
    <t>- leva upp till medborgarnas förväntningar?</t>
  </si>
  <si>
    <r>
      <t xml:space="preserve">Finns en </t>
    </r>
    <r>
      <rPr>
        <i/>
        <sz val="12"/>
        <color indexed="8"/>
        <rFont val="Calibri"/>
      </rPr>
      <t>uppdaterad</t>
    </r>
    <r>
      <rPr>
        <sz val="12"/>
        <color theme="1"/>
        <rFont val="Calibri"/>
        <family val="2"/>
        <scheme val="minor"/>
      </rPr>
      <t xml:space="preserve"> helhetsbild/karta där samtliga systemberoenden framgår?</t>
    </r>
  </si>
  <si>
    <t>- mellan nätverk för industriella kontrollsystem samt andra nätverk?</t>
  </si>
  <si>
    <t>- mellan kontorsnätverk samt kopplingar till ”externa” parter (såsom leverantörer)?</t>
  </si>
  <si>
    <t>- Omfattar den information om versioner av installerad programvara inkl. firmware?</t>
  </si>
  <si>
    <t>- en säkerhetsgranskning sker vid förändringar i system och tillhörande IT-miljöer?</t>
  </si>
  <si>
    <t>- en revision sker för att kontrollera uppfyllandet av gällande policy och riktlinjer?</t>
  </si>
  <si>
    <r>
      <t xml:space="preserve">Kontrolleras säkerheten i industriella kontrollsystem </t>
    </r>
    <r>
      <rPr>
        <i/>
        <sz val="12"/>
        <color indexed="8"/>
        <rFont val="Calibri"/>
      </rPr>
      <t>löpande</t>
    </r>
    <r>
      <rPr>
        <sz val="12"/>
        <color theme="1"/>
        <rFont val="Calibri"/>
        <family val="2"/>
        <scheme val="minor"/>
      </rPr>
      <t xml:space="preserve"> genom att:</t>
    </r>
  </si>
  <si>
    <t>- en översyn sker av behörighetstilldelning (åtkomsträttigheter)?</t>
  </si>
  <si>
    <t>Finns verksamhetens krav på industriella kontrollsystem väl dokumenterade?</t>
  </si>
  <si>
    <r>
      <t xml:space="preserve">Finns en </t>
    </r>
    <r>
      <rPr>
        <i/>
        <sz val="12"/>
        <color indexed="8"/>
        <rFont val="Calibri"/>
      </rPr>
      <t>uppdaterad</t>
    </r>
    <r>
      <rPr>
        <sz val="12"/>
        <color theme="1"/>
        <rFont val="Calibri"/>
        <family val="2"/>
        <scheme val="minor"/>
      </rPr>
      <t xml:space="preserve"> förteckning över alla era industriella kontrollsystem?</t>
    </r>
  </si>
  <si>
    <r>
      <t xml:space="preserve">Har </t>
    </r>
    <r>
      <rPr>
        <u/>
        <sz val="12"/>
        <color indexed="8"/>
        <rFont val="Calibri"/>
      </rPr>
      <t>alla</t>
    </r>
    <r>
      <rPr>
        <sz val="12"/>
        <color theme="1"/>
        <rFont val="Calibri"/>
        <family val="2"/>
        <scheme val="minor"/>
      </rPr>
      <t xml:space="preserve"> system, inklusive industriella kontrollsystem, en utpekad </t>
    </r>
    <r>
      <rPr>
        <i/>
        <sz val="12"/>
        <color indexed="8"/>
        <rFont val="Calibri"/>
      </rPr>
      <t>systemägare</t>
    </r>
    <r>
      <rPr>
        <sz val="12"/>
        <color theme="1"/>
        <rFont val="Calibri"/>
        <family val="2"/>
        <scheme val="minor"/>
      </rPr>
      <t>?</t>
    </r>
  </si>
  <si>
    <t>- Rapporteras och utreds alla konstaterade eller misstänkta incidenter?</t>
  </si>
  <si>
    <t>Kryptering kan ske exempelvis genom VPN, men kräver då en säker certifikathantering. Autentisering mot systemet bör kräva flerfaktorsautentisering, dvs flera olika delar vid en inloggning (t ex ett personligt användarnamn, ett smartkort och ett icke trivialt lösenord)</t>
  </si>
  <si>
    <t>15</t>
  </si>
  <si>
    <t>17</t>
  </si>
  <si>
    <t>18</t>
  </si>
  <si>
    <t>19</t>
  </si>
  <si>
    <t>21</t>
  </si>
  <si>
    <t>22</t>
  </si>
  <si>
    <t>23</t>
  </si>
  <si>
    <t>24</t>
  </si>
  <si>
    <t>25</t>
  </si>
  <si>
    <t>26</t>
  </si>
  <si>
    <t>27</t>
  </si>
  <si>
    <t>28.a</t>
  </si>
  <si>
    <t>28.b</t>
  </si>
  <si>
    <t>29</t>
  </si>
  <si>
    <t>30</t>
  </si>
  <si>
    <t>Har ni tydliggjort att sanktioner kan komma att vidtas om någon (intern eller extern part) bryter mot era uppställda regler för informationssäkerhet?</t>
  </si>
  <si>
    <t>Ni bör alltid förbehålla er rätten att vidta sanktioner mot medarbetare, och påvisa ansvaret exempelvis genom att avtala om kännbara viten  ifall inhyrda konsulter eller externa samarbetspartners  bryter mot avtalad informationssäkerhet.</t>
  </si>
  <si>
    <t>32</t>
  </si>
  <si>
    <t>Se till att det finns rutiner för att löpande rensa bort alla obehöriga användarkonton i datorsystem, infrastruktur och applikationer.</t>
  </si>
  <si>
    <t>Exempelvis kan informationstillgångar utgöras av; papper, elektroniska dokument och bilder, foton, databaser, datanätverk, mobiltelefoner såväl som uppbyggnad och konfiguration av industriella kontrollsystem.</t>
  </si>
  <si>
    <t>Övningar ger färdigheter och kan identifiera både organisatoriska, tekniska och logiska brister.</t>
  </si>
  <si>
    <t>Ställ exempelvis kvalitetskrav på utvecklingsprocessen hos leverantörer/entreprenörer vid upphandling av industriella kontrollsystem.</t>
  </si>
  <si>
    <t>Övningar av manuella rutiner genomförts under senaste året? Behövs för att vidmakthålla driften vid större bortfall av viktiga industriella kontrollsystem.</t>
  </si>
  <si>
    <t>Exempelvis förändringar i verksamheten, såväl tekniskt som organisatoriskt, behöver beaktas.</t>
  </si>
  <si>
    <t>31.b</t>
  </si>
  <si>
    <t>31.a</t>
  </si>
  <si>
    <t>Genomför även oberoende praktisk säkerhetsgranskning av aktuella leverantörer/entreprenörer.</t>
  </si>
  <si>
    <t>Exempelvis vet ni hur ofta lösenord verkligen byts ut och hur svåra lösenord som då används?</t>
  </si>
  <si>
    <t>Summering av läget:</t>
  </si>
  <si>
    <t>Referens till verksamhetens 
egna noteringar</t>
  </si>
  <si>
    <t>Viktigt att verksamheten har förståelse för säkerhetsarbetets betydelse och inriktning</t>
  </si>
  <si>
    <t>- för att kunna leva upp till gällande lagar och förordningar</t>
  </si>
  <si>
    <t xml:space="preserve">- för att det är ytterst viktigt för delar av verksamheten att informationen inte förvrängs eller förstörs </t>
  </si>
  <si>
    <t xml:space="preserve"> att felaktigt handhavande eller oavsiktliga misstag kan leda till olyckor och dålig publicitet</t>
  </si>
  <si>
    <t xml:space="preserve"> - säkerhetskraven från kunder och samarbetspartners ökar</t>
  </si>
  <si>
    <t>- förväntningarna från medborgarnas är höga och misstag tolereras inte</t>
  </si>
  <si>
    <t>- att skapa redundans för att nyckelpersoner faller bort…</t>
  </si>
  <si>
    <t>En aktuell kartbild med alla beroenden är en kritisk komponent för att kunna fatta kritiska beslut</t>
  </si>
  <si>
    <t>Finns kopplingar till externa nätverk och system exempelvis från systemleverantörer?</t>
  </si>
  <si>
    <t>Finns kopplingar till interna nätverk och system?</t>
  </si>
  <si>
    <t>Spåra förändringar och händelser</t>
  </si>
  <si>
    <t>Är det klart för alla hur incidenter ska dokumenteras och utredas?</t>
  </si>
  <si>
    <t>Är det klart för alla i organisationen om vad som utgör en incident i er verksamhet?</t>
  </si>
  <si>
    <t>Finns det ett forum där incidenter analyseras och förbättringsåtgärder tas fram?</t>
  </si>
  <si>
    <t>Säkerheten behöver kontrolleras regelbundet</t>
  </si>
  <si>
    <t>Viktigt att klargöra vad som anses utgöra en parameterförändringar kontra systemförändring?</t>
  </si>
  <si>
    <t>Om inga kontroller sker, hur vet vi då att regler och rutiner efterlevs…?</t>
  </si>
  <si>
    <t>Kravhanteringen är viktig för att modifieringar och uppgraderingar skall bli relevanta.</t>
  </si>
  <si>
    <r>
      <t xml:space="preserve">Finns tillräckliga </t>
    </r>
    <r>
      <rPr>
        <i/>
        <sz val="12"/>
        <color indexed="8"/>
        <rFont val="Calibri"/>
      </rPr>
      <t>resurser</t>
    </r>
    <r>
      <rPr>
        <sz val="12"/>
        <color theme="1"/>
        <rFont val="Calibri"/>
        <family val="2"/>
        <scheme val="minor"/>
      </rPr>
      <t xml:space="preserve"> avdelade för att systematiskt och strategiskt arbeta med:</t>
    </r>
  </si>
  <si>
    <t>Är det tydligt för alla i verksamheten att inriktning på säkerhetsarbetet är till för att:</t>
  </si>
  <si>
    <t>Finns konkreta åtgärdsplaner (kontinuitetsplaner) där det tydligt framgår vem som gör vad för att mildra effekterna om allvarliga störningar inträffar hos industriella kontrollsystem?</t>
  </si>
  <si>
    <t>- minimera verksamhetens beroende av nyckelpersoner?</t>
  </si>
  <si>
    <t>- tillgodose krav från kunder och samarbetspartners?</t>
  </si>
  <si>
    <t>- skydda verksamhetens fysiska processer och dess utrustning?</t>
  </si>
  <si>
    <t>Har ledningen ett uttalat fokus på säkerhetsarbetet för industriella kontrollsystem?</t>
  </si>
  <si>
    <t>- Inkluderar dessa styrande dokument även hanteringen av industriella kontrollsystem?</t>
  </si>
  <si>
    <t>- Har kraven i dessa styrande dokument uppdaterats under senaste tre åren?</t>
  </si>
  <si>
    <r>
      <t xml:space="preserve">Har alla era IT-system (inklusive industriella kontrollsystem) </t>
    </r>
    <r>
      <rPr>
        <i/>
        <sz val="12"/>
        <color indexed="8"/>
        <rFont val="Calibri"/>
      </rPr>
      <t>klassificerats</t>
    </r>
    <r>
      <rPr>
        <sz val="12"/>
        <color theme="1"/>
        <rFont val="Calibri"/>
        <family val="2"/>
        <scheme val="minor"/>
      </rPr>
      <t xml:space="preserve"> med avseende på vilka värsta tänkbara konsekvenser som kan drabba verksamheten om de förloras/förstörs?</t>
    </r>
  </si>
  <si>
    <t>- Har personalen tränats för att hantera störningar pga IT-incidenter?</t>
  </si>
  <si>
    <t>Finns det inom organisationen ett etablerat forum där representanter för verksamheten och specialistfunktioner samarbetar kring aktuella informationssäkerhetsfrågor?</t>
  </si>
  <si>
    <t>Systemägaren ansvarar för att systemet uppfyller relevanta krav på säkerhet utifrån kritikaliteten hos det aktuella systemet. Med andra ord skall det vara tydligt och skriftligt kommunicerat vem/vilka i organisationen som har ansvar att skydda verksamhetens industriella kontrollsystem.
Systemägaren ansvarar således för systemets budget och att systemet uppfyller verksamhetens krav på funktionalitet, kapacitet och säkerhet. Systemägaren eller i förkommande fall systemförvaltaren ansvarar med andra ord för att respektive IT-system klassas och ges relevant skydd.</t>
  </si>
  <si>
    <t xml:space="preserve">Dvs beaktas konsekvenserna för verksamheten av skadan som kan orsakas om systemets funktionalitet (eller information därom) kan komma att påverkas eller om den hamnar i orätta händer… Grund för bedömningar där identifierade risker kvantifieras och prioriteras. Resultaten avgör vilka åtgärder som ledningen behöver prioritera för att införa lämpliga säkerhetsåtgärder som skydd mot dessa risker. Allt säkerhetsarbete bör styras baserat på genomförd informationsklassning och riskanalyser.
</t>
  </si>
  <si>
    <t xml:space="preserve">Används möjligheten att spåra IT-relaterade händelser i verksamheten? </t>
  </si>
  <si>
    <t>- loggas all datatrafik i verksamhetens datornätverk?</t>
  </si>
  <si>
    <t>- loggas alla händelser med vem som gör vad i industriella kontrollsystem?</t>
  </si>
  <si>
    <t>- loggas all åtkomst till verksamhetens olika IT-system?</t>
  </si>
  <si>
    <t>- Används rapporterade säkerhetsincidenter i det löpande förbättringsarbetet?</t>
  </si>
  <si>
    <t>Finns en välutarbetad rutin för hantering av alla former av säkerhetsincidenter?</t>
  </si>
  <si>
    <t>Har ni säkerställt att konsulter och andra samarbetspartners är väl medvetna om era informationssäkerhetsregler och vad som i övrigt krävs för en säker informationshantering?</t>
  </si>
  <si>
    <r>
      <t xml:space="preserve">Får </t>
    </r>
    <r>
      <rPr>
        <u/>
        <sz val="12"/>
        <color indexed="8"/>
        <rFont val="Calibri"/>
      </rPr>
      <t>alla</t>
    </r>
    <r>
      <rPr>
        <sz val="12"/>
        <color theme="1"/>
        <rFont val="Calibri"/>
        <family val="2"/>
        <scheme val="minor"/>
      </rPr>
      <t xml:space="preserve"> medarbetare (inklusivel inhyrda entreprenörer) löpande en relevant utbildning och träning i informationssäkerhet och de regler som finns uppställda i er verksamhet?</t>
    </r>
  </si>
  <si>
    <t>Utbildas alla om vad som utgör extra känslig information och hur denna ska hanteras?</t>
  </si>
  <si>
    <t>Övervakas status hos nätverken för industriella kontrollsystem så att eventuell oönskad inkoppling av utrustning eller ett felaktigt beteende snabbt kan upptäckas?</t>
  </si>
  <si>
    <t xml:space="preserve">Exempelvis kan nätverk behöva segmenteras för att isolera och avgränsa spridningen av störande signaler. Om utrustning haverar felaktigt eller att skadlig kod börjar generera en mängd datatrafik kan nätverkets prestanda snabbt sjunka till oacceptabla nivåer som gör att operatörer inte erhåller information om status i processen. Om nätverket är uppdelat i flera mindre delar kan trafiken begränsas inom dessa och på så sätt även isolera problem så att de inte sprider sig till andra delar av nätverket. Detta kallas för att segmentera nätverket och var och en av dessa små delar kallas för ett segment. </t>
  </si>
  <si>
    <t>Har åtgärder vidtagits för att minska effekterna av oavsiktligt införd skadlig kod (t ex datavirus och trojaner) eller felaktig funktion hos utrustning i nätverk för industriella kontrollsystem?</t>
  </si>
  <si>
    <t>Finns fysiska skydd som förhindrar inkoppling av datautrustning som kan ge åtkomst eller på annat sätt påverka tillgängligheten hos industriella kontrollsystem?</t>
  </si>
  <si>
    <t>Finns det utarbetade rutiner för att skydda industriella kontrollsystem mot att skadlig kod oavsiktligt kommer in via flyttbara media (såsom USB-minnen/DVD-skivor etc)?</t>
  </si>
  <si>
    <t xml:space="preserve">Har ni vidtagit skyddsåtgärder som förhindrar att en leverantör/entreprenör kan ansluta sin egen (av er okontrollerad) utrustning till era nätverk för industriella kontrollsystem? </t>
  </si>
  <si>
    <t>Finns det tydliga rutiner för när och hur industriella kontrollsystem får tas ur drift för systemunderhåll och uppdatering?</t>
  </si>
  <si>
    <t>Har ni avbrottsfri kraft till kritiska delar av era industriella kontrollsystem och dess nätverk?</t>
  </si>
  <si>
    <t>Har ni under de senaste tre åren kontrollerat att leverantörer/entreprenörer lever upp till  utlovade åtaganden om IT-säkerhet?</t>
  </si>
  <si>
    <t>Sker en löpande omvärldsbevakning av aktuella sårbarheter i era system och eventuellt vilka nya hot mot era industriella kontrollsystem som kan identifieras?</t>
  </si>
  <si>
    <t>Finns det styrande dokument vilka vägleder arbete som direkt (eller indirekt) kan komma att påverka informationsäkerheten för verksamheten?</t>
  </si>
  <si>
    <t>4b</t>
  </si>
  <si>
    <t>4c</t>
  </si>
  <si>
    <t>4a</t>
  </si>
  <si>
    <t>3a</t>
  </si>
  <si>
    <t>3b</t>
  </si>
  <si>
    <t>3c</t>
  </si>
  <si>
    <t>3d</t>
  </si>
  <si>
    <t>3e</t>
  </si>
  <si>
    <t>3f</t>
  </si>
  <si>
    <t>1a</t>
  </si>
  <si>
    <t>1b</t>
  </si>
  <si>
    <t>1c</t>
  </si>
  <si>
    <t>1d</t>
  </si>
  <si>
    <t>1e</t>
  </si>
  <si>
    <t>1f</t>
  </si>
  <si>
    <t>8a</t>
  </si>
  <si>
    <t>8b</t>
  </si>
  <si>
    <t>8c</t>
  </si>
  <si>
    <t>9a</t>
  </si>
  <si>
    <t>9b</t>
  </si>
  <si>
    <t>9c</t>
  </si>
  <si>
    <t>10a</t>
  </si>
  <si>
    <t>10b</t>
  </si>
  <si>
    <t>10c</t>
  </si>
  <si>
    <t>11a</t>
  </si>
  <si>
    <t>11b</t>
  </si>
  <si>
    <t>11c</t>
  </si>
  <si>
    <t>12a</t>
  </si>
  <si>
    <t>12b</t>
  </si>
  <si>
    <t>12c</t>
  </si>
  <si>
    <t>13a</t>
  </si>
  <si>
    <t>13b</t>
  </si>
  <si>
    <t>13c</t>
  </si>
  <si>
    <t>13d</t>
  </si>
  <si>
    <t>14a</t>
  </si>
  <si>
    <t>14b</t>
  </si>
  <si>
    <t>Även dessa "externa" parter hanterar informations som för er del kan vara mycket kritisk… Gransning kan exempelvis ske formellt via skriftliga prov och intyg samt via infomella oförberedda test av aktuella personer</t>
  </si>
  <si>
    <t xml:space="preserve">Finns det inom er egen organisation den beställarkompetens som krävs med avseende på IT-säkerhetskrav relaterade till versamhetens industriella kontrollsystem? </t>
  </si>
  <si>
    <t>16</t>
  </si>
  <si>
    <t>20a</t>
  </si>
  <si>
    <t>20b</t>
  </si>
  <si>
    <t>20c</t>
  </si>
  <si>
    <t>20d</t>
  </si>
  <si>
    <t>28a</t>
  </si>
  <si>
    <t>28b</t>
  </si>
  <si>
    <t>Att isolera de processnära nätverken (som används av industrella styrsystem) från andra nätverk minskar riskerna för störning betydligt eftersom de sårbarheter som finns i styrsystemen annars riskerar att exponeras för så kallad skadlig kod (datavirus och trojaner mm). Denna typ av hot är de industriella styrsystemen oftast  helt oskydda emot.</t>
  </si>
  <si>
    <t>Har ni isolerat era industriella kontrollsystem från andra datanätverk?</t>
  </si>
  <si>
    <t xml:space="preserve">Om uppkoppling kan ske från distans (sk fjärruppkoppling) så sker denna alltid via en  övervakad krypterad kommunikation och åtkomst sker med en stark autentisering? </t>
  </si>
  <si>
    <t>Kontrollerar ni löpande att återställning av alla system och konfigurationsdata från utförd säkerhetskopiering (backup) verkligen fungerar i praktiken?</t>
  </si>
  <si>
    <t>Finns det tydligt uttalade verksamhetsmässiga krav på maximal otillgänglighet av system, exempelvis i form av tydliga krav på maximal reparationstid vid haveri på datautrustning?</t>
  </si>
  <si>
    <t>31a</t>
  </si>
  <si>
    <t>31b</t>
  </si>
  <si>
    <t xml:space="preserve">Kontrollerar ni löpande att era säkerhetsrelaterade anvisningar verkligen efterlevs? </t>
  </si>
  <si>
    <t>Har ni, med syfte att höja säkerhetsmedvetandet i organisationen, under de senaste tre åren genomfört någon praktisk övning som inkluderar IT-relaterade störningar hos processnära industriella kontrollsystem?</t>
  </si>
  <si>
    <t>Förbättringsmöjligheter</t>
  </si>
  <si>
    <t>Säkerhetsarbetet OK</t>
  </si>
  <si>
    <t>Allmänt styrande faktorer</t>
  </si>
  <si>
    <t>Ett sådant forum kan utgöra en garant för att verksamheten är med och styr säkerhetsarbetet. Ökar den allmänna förståelsen för säkerhetsarbetet och hotbilderna.</t>
  </si>
  <si>
    <t>övervakas datatrafiken kan bland annat onormala beteenden spåras…</t>
  </si>
  <si>
    <t>Spåras datatrafiken kan exempelvis intrångsförsök upptäckas bland annat genom att antalet försök till åtkomst övervakas…</t>
  </si>
  <si>
    <t>Med viss regelbundenhet bör praktiska granskningar av säkerheten genomföras</t>
  </si>
  <si>
    <t>- viktigt att dessa granskningar även omfattar kritiska industriella kontrollsystem</t>
  </si>
  <si>
    <t>- administrativa säkerheten behöver ständig tillsyn, dvs att vi jobbar på ett säkert sätt</t>
  </si>
  <si>
    <t>- genomför revisioner/granskningar av anlitade entreprenörer och externa samarbetspartners</t>
  </si>
  <si>
    <t>Om ingen övervakning sker riskerar verksamheten att inte upptäcka inkoppling av okänd teknisk utrustning i känsliga nätverk</t>
  </si>
  <si>
    <t>Försvåra att människor av misstag eller medvetet kopplar in datautrustning i nätverk</t>
  </si>
  <si>
    <t>Tänk på att den största risken för att drabbas av skadlig kod är idag via bärbara media såsom USB-minnen, DVD-skivor och flyttbara hårddiskar…</t>
  </si>
  <si>
    <t>Betänk att en IT-verksamhet bedriver uppdateringar etc när belastningen är låg MEN när det gäller processnära system så vill man INTE utföra uppdateringar när det är ont om personal som kan vidta korrigerande åtgärder manuellt om något går fel.</t>
  </si>
  <si>
    <t>Begränsa möjligheterna för tredje part att koppla in utrustning som ej är godkänd och kontrollerad av er</t>
  </si>
  <si>
    <t>Avbrottsfri kraft kan minska risken för onödiga driftsstörningar</t>
  </si>
  <si>
    <t>Att genomföra backuper är vanligt men lika viktigt är det att kontrollera statusen av dessa - om ett haveri inträffar och backuperna inte går att använda så är arbetet meningslöst…</t>
  </si>
  <si>
    <t>Utgående från krav på tillgänglighet bör även relevanta krav ställas på drift och underhåll av system</t>
  </si>
  <si>
    <t>Exempelvis bör verksamheten studera rapporter från exempelvis CERT.se samt ICS-CERT, 
http://www.us-cert.gov/control_systems/ics-cert/ där identifierade sårbarheter och nya hot löpande annonseras.</t>
  </si>
  <si>
    <t>Referenser till ISO 270002 mm</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</si>
</sst>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Calibri"/>
      <family val="2"/>
      <scheme val="minor"/>
    </font>
    <font>
      <u/>
      <sz val="12"/>
      <color indexed="8"/>
      <name val="Calibri"/>
    </font>
    <font>
      <sz val="8"/>
      <name val="Calibri"/>
      <family val="2"/>
    </font>
    <font>
      <i/>
      <sz val="12"/>
      <color indexed="8"/>
      <name val="Calibri"/>
    </font>
    <font>
      <b/>
      <sz val="14"/>
      <color indexed="8"/>
      <name val="Calibri"/>
    </font>
    <font>
      <sz val="12"/>
      <color theme="1"/>
      <name val="Calibri"/>
      <family val="2"/>
      <scheme val="minor"/>
    </font>
    <font>
      <sz val="10"/>
      <color theme="1"/>
      <name val="Calibri"/>
      <scheme val="minor"/>
    </font>
    <font>
      <b/>
      <sz val="11"/>
      <color theme="1"/>
      <name val="Calibri"/>
      <scheme val="minor"/>
    </font>
    <font>
      <sz val="11"/>
      <color theme="1"/>
      <name val="Calibri"/>
      <scheme val="minor"/>
    </font>
    <font>
      <b/>
      <sz val="10"/>
      <color theme="1"/>
      <name val="Calibri"/>
      <scheme val="minor"/>
    </font>
    <font>
      <b/>
      <i/>
      <sz val="16"/>
      <color theme="1"/>
      <name val="Calibri"/>
      <scheme val="minor"/>
    </font>
    <font>
      <sz val="12"/>
      <color rgb="FFFF0000"/>
      <name val="Calibri"/>
      <family val="2"/>
      <scheme val="minor"/>
    </font>
    <font>
      <b/>
      <i/>
      <sz val="12"/>
      <color theme="1"/>
      <name val="Calibri"/>
      <scheme val="minor"/>
    </font>
    <font>
      <sz val="9"/>
      <color theme="4"/>
      <name val="Calibri"/>
      <scheme val="minor"/>
    </font>
    <font>
      <sz val="6"/>
      <color theme="4"/>
      <name val="Calibri"/>
      <scheme val="minor"/>
    </font>
    <font>
      <sz val="6"/>
      <color theme="1"/>
      <name val="Calibri"/>
      <scheme val="minor"/>
    </font>
    <font>
      <sz val="6"/>
      <color rgb="FFFF0000"/>
      <name val="Calibri"/>
      <scheme val="minor"/>
    </font>
    <font>
      <i/>
      <sz val="16"/>
      <color theme="4"/>
      <name val="Calibri"/>
      <scheme val="minor"/>
    </font>
    <font>
      <sz val="6"/>
      <color theme="3" tint="0.79998168889431442"/>
      <name val="Calibri"/>
      <scheme val="minor"/>
    </font>
    <font>
      <sz val="12"/>
      <color theme="3" tint="0.79998168889431442"/>
      <name val="Calibri"/>
      <scheme val="minor"/>
    </font>
  </fonts>
  <fills count="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s>
  <borders count="10">
    <border>
      <left/>
      <right/>
      <top/>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2">
    <xf numFmtId="0" fontId="0" fillId="0" borderId="0"/>
    <xf numFmtId="9" fontId="5" fillId="0" borderId="0" applyFont="0" applyFill="0" applyBorder="0" applyAlignment="0" applyProtection="0"/>
  </cellStyleXfs>
  <cellXfs count="75">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0" fillId="0" borderId="0" xfId="0" applyAlignment="1">
      <alignment vertical="center"/>
    </xf>
    <xf numFmtId="0" fontId="6" fillId="0" borderId="0" xfId="0" applyFont="1" applyAlignment="1">
      <alignment horizontal="center" vertical="top"/>
    </xf>
    <xf numFmtId="0" fontId="0" fillId="0" borderId="0" xfId="0" quotePrefix="1" applyAlignment="1">
      <alignment horizontal="left" vertical="top" wrapText="1" indent="1"/>
    </xf>
    <xf numFmtId="0" fontId="0" fillId="0" borderId="0" xfId="0" quotePrefix="1" applyAlignment="1">
      <alignment horizontal="left" vertical="top" wrapText="1"/>
    </xf>
    <xf numFmtId="0" fontId="7" fillId="2" borderId="0" xfId="0" applyFont="1" applyFill="1" applyBorder="1" applyAlignment="1">
      <alignment horizontal="left" vertical="center" wrapText="1"/>
    </xf>
    <xf numFmtId="0" fontId="8" fillId="0" borderId="0" xfId="0" applyFont="1" applyAlignment="1">
      <alignment vertical="top" wrapText="1"/>
    </xf>
    <xf numFmtId="0" fontId="9" fillId="2" borderId="0" xfId="0" applyFont="1" applyFill="1" applyBorder="1" applyAlignment="1">
      <alignment horizontal="left" vertical="center" wrapText="1"/>
    </xf>
    <xf numFmtId="0" fontId="6" fillId="0" borderId="0" xfId="0" applyFont="1" applyAlignment="1">
      <alignment vertical="top" wrapText="1"/>
    </xf>
    <xf numFmtId="0" fontId="0" fillId="0" borderId="0" xfId="0" quotePrefix="1" applyAlignment="1">
      <alignment vertical="top" wrapText="1"/>
    </xf>
    <xf numFmtId="49" fontId="0" fillId="2" borderId="0" xfId="0" applyNumberFormat="1" applyFill="1" applyBorder="1" applyAlignment="1">
      <alignment horizontal="center" vertical="center"/>
    </xf>
    <xf numFmtId="49" fontId="6" fillId="0" borderId="0" xfId="0" applyNumberFormat="1" applyFont="1" applyAlignment="1">
      <alignment horizontal="center" vertical="top"/>
    </xf>
    <xf numFmtId="0" fontId="0" fillId="3" borderId="0" xfId="0" applyFill="1" applyAlignment="1">
      <alignment vertical="top" wrapText="1"/>
    </xf>
    <xf numFmtId="0" fontId="0" fillId="3" borderId="0" xfId="0" applyFill="1" applyAlignment="1">
      <alignment vertical="top"/>
    </xf>
    <xf numFmtId="49" fontId="6" fillId="3" borderId="0" xfId="0" applyNumberFormat="1" applyFont="1" applyFill="1" applyAlignment="1">
      <alignment horizontal="center" vertical="top"/>
    </xf>
    <xf numFmtId="0" fontId="8" fillId="3" borderId="0" xfId="0" applyFont="1" applyFill="1" applyAlignment="1">
      <alignment vertical="top" wrapText="1"/>
    </xf>
    <xf numFmtId="0" fontId="6" fillId="3" borderId="0" xfId="0" applyFont="1" applyFill="1" applyAlignment="1">
      <alignment horizontal="center" vertical="top"/>
    </xf>
    <xf numFmtId="0" fontId="6" fillId="3" borderId="0" xfId="0" applyFont="1" applyFill="1" applyAlignment="1">
      <alignment vertical="top" wrapText="1"/>
    </xf>
    <xf numFmtId="0" fontId="0" fillId="3" borderId="0" xfId="0" quotePrefix="1" applyFill="1" applyAlignment="1">
      <alignment horizontal="left" vertical="top" wrapText="1" indent="1"/>
    </xf>
    <xf numFmtId="0" fontId="0" fillId="3" borderId="0" xfId="0" quotePrefix="1" applyFill="1" applyAlignment="1">
      <alignment horizontal="left" vertical="top" wrapText="1"/>
    </xf>
    <xf numFmtId="49" fontId="0" fillId="3" borderId="0" xfId="0" applyNumberFormat="1" applyFill="1" applyAlignment="1">
      <alignment vertical="top"/>
    </xf>
    <xf numFmtId="0" fontId="0" fillId="3" borderId="0" xfId="0" applyFill="1"/>
    <xf numFmtId="0" fontId="0" fillId="2" borderId="0" xfId="0" applyFont="1" applyFill="1" applyBorder="1" applyAlignment="1">
      <alignment horizontal="center" vertical="center" wrapText="1"/>
    </xf>
    <xf numFmtId="0" fontId="0" fillId="3" borderId="0" xfId="0" applyFill="1" applyAlignment="1">
      <alignment horizontal="center" vertical="center"/>
    </xf>
    <xf numFmtId="0" fontId="0" fillId="2" borderId="0" xfId="0" applyFill="1" applyAlignment="1">
      <alignment vertical="center"/>
    </xf>
    <xf numFmtId="0" fontId="0" fillId="2" borderId="0" xfId="0" applyFill="1" applyAlignment="1">
      <alignment vertical="top"/>
    </xf>
    <xf numFmtId="0" fontId="0" fillId="2" borderId="0" xfId="0" applyFill="1" applyAlignment="1">
      <alignment vertical="top" wrapText="1"/>
    </xf>
    <xf numFmtId="0" fontId="0" fillId="2" borderId="0" xfId="0" applyFill="1" applyAlignment="1">
      <alignment horizontal="center" vertical="center"/>
    </xf>
    <xf numFmtId="0" fontId="10" fillId="3" borderId="0" xfId="0" applyFont="1" applyFill="1" applyAlignment="1">
      <alignment horizontal="right" vertical="center" wrapText="1"/>
    </xf>
    <xf numFmtId="0" fontId="11" fillId="3" borderId="0" xfId="0" applyFont="1" applyFill="1" applyBorder="1" applyAlignment="1">
      <alignment horizontal="center" vertical="center"/>
    </xf>
    <xf numFmtId="0" fontId="0" fillId="3" borderId="0" xfId="0"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8" fillId="0" borderId="0" xfId="0" quotePrefix="1" applyFont="1" applyAlignment="1">
      <alignment vertical="top" wrapText="1"/>
    </xf>
    <xf numFmtId="49"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top"/>
    </xf>
    <xf numFmtId="0" fontId="13" fillId="2" borderId="0" xfId="0" applyFont="1" applyFill="1" applyAlignment="1">
      <alignment horizontal="center" vertical="center"/>
    </xf>
    <xf numFmtId="0" fontId="13" fillId="2" borderId="0" xfId="0" applyFont="1" applyFill="1" applyAlignment="1">
      <alignment vertical="top"/>
    </xf>
    <xf numFmtId="0" fontId="13" fillId="2" borderId="0" xfId="0" applyFont="1" applyFill="1" applyAlignment="1">
      <alignment horizontal="center" vertical="top"/>
    </xf>
    <xf numFmtId="0" fontId="14" fillId="2" borderId="0" xfId="0" applyFont="1" applyFill="1" applyAlignment="1">
      <alignment horizontal="center" vertical="center"/>
    </xf>
    <xf numFmtId="0" fontId="15" fillId="2" borderId="0" xfId="0" applyFont="1" applyFill="1" applyAlignment="1">
      <alignment vertical="center"/>
    </xf>
    <xf numFmtId="0" fontId="0" fillId="3" borderId="0" xfId="0" applyFill="1" applyAlignment="1">
      <alignment vertical="center" wrapText="1"/>
    </xf>
    <xf numFmtId="0" fontId="0" fillId="3" borderId="0" xfId="0" applyFill="1" applyBorder="1" applyAlignment="1">
      <alignment vertical="center" wrapText="1"/>
    </xf>
    <xf numFmtId="0" fontId="15" fillId="2" borderId="0" xfId="0" applyFont="1" applyFill="1" applyBorder="1" applyAlignment="1">
      <alignment vertical="center"/>
    </xf>
    <xf numFmtId="0" fontId="0" fillId="0" borderId="0" xfId="0" applyAlignment="1">
      <alignment vertical="center" wrapText="1"/>
    </xf>
    <xf numFmtId="0" fontId="16" fillId="3" borderId="0" xfId="0" applyFont="1" applyFill="1" applyBorder="1" applyAlignment="1">
      <alignment vertical="center" wrapText="1"/>
    </xf>
    <xf numFmtId="0" fontId="15" fillId="3" borderId="0" xfId="0" applyFont="1" applyFill="1" applyAlignment="1">
      <alignment vertical="center" wrapText="1"/>
    </xf>
    <xf numFmtId="0" fontId="0" fillId="2" borderId="0" xfId="0" applyFill="1" applyAlignment="1">
      <alignment vertical="center" wrapText="1"/>
    </xf>
    <xf numFmtId="0" fontId="14" fillId="2" borderId="0" xfId="0" applyFont="1" applyFill="1" applyAlignment="1">
      <alignment horizontal="center" vertical="center" wrapText="1"/>
    </xf>
    <xf numFmtId="1" fontId="17" fillId="3" borderId="0" xfId="1" applyNumberFormat="1" applyFont="1" applyFill="1" applyAlignment="1">
      <alignment horizontal="center" vertical="center" wrapText="1"/>
    </xf>
    <xf numFmtId="1" fontId="14" fillId="2" borderId="0" xfId="0" applyNumberFormat="1" applyFont="1" applyFill="1" applyAlignment="1">
      <alignment horizontal="center" vertical="center"/>
    </xf>
    <xf numFmtId="0" fontId="13" fillId="2" borderId="0" xfId="0" applyFont="1" applyFill="1" applyAlignment="1">
      <alignment vertical="center"/>
    </xf>
    <xf numFmtId="9" fontId="13" fillId="2" borderId="0" xfId="1" applyFont="1" applyFill="1" applyAlignment="1">
      <alignment vertical="top"/>
    </xf>
    <xf numFmtId="0" fontId="4" fillId="2" borderId="0" xfId="0" applyFont="1" applyFill="1" applyBorder="1" applyAlignment="1">
      <alignment vertical="center" wrapText="1"/>
    </xf>
    <xf numFmtId="0" fontId="18" fillId="3" borderId="0" xfId="0" applyFont="1" applyFill="1" applyAlignment="1">
      <alignment horizontal="center" vertical="center"/>
    </xf>
    <xf numFmtId="0" fontId="18" fillId="3" borderId="0" xfId="0" applyFont="1" applyFill="1" applyAlignment="1">
      <alignment vertical="center" wrapText="1"/>
    </xf>
    <xf numFmtId="9" fontId="13" fillId="2" borderId="0" xfId="1" applyFont="1" applyFill="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vertical="center" wrapText="1"/>
      <protection locked="0"/>
    </xf>
    <xf numFmtId="0" fontId="15" fillId="0" borderId="0" xfId="0" applyFont="1" applyAlignment="1" applyProtection="1">
      <alignment vertical="center" wrapText="1"/>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8" fillId="0" borderId="0" xfId="0" applyFont="1" applyAlignment="1" applyProtection="1">
      <alignment vertical="center" wrapText="1"/>
      <protection locked="0"/>
    </xf>
    <xf numFmtId="0" fontId="6" fillId="2" borderId="0" xfId="0" applyFont="1" applyFill="1" applyBorder="1" applyAlignment="1">
      <alignment horizontal="left" vertical="center"/>
    </xf>
  </cellXfs>
  <cellStyles count="2">
    <cellStyle name="Normal" xfId="0" builtinId="0"/>
    <cellStyle name="Pro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hartsheet" Target="chart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sv-SE"/>
              <a:t>Sammanställning av antal markeringar</a:t>
            </a:r>
          </a:p>
        </c:rich>
      </c:tx>
      <c:overlay val="0"/>
    </c:title>
    <c:autoTitleDeleted val="0"/>
    <c:plotArea>
      <c:layout>
        <c:manualLayout>
          <c:layoutTarget val="inner"/>
          <c:xMode val="edge"/>
          <c:yMode val="edge"/>
          <c:x val="4.1321223434177802E-2"/>
          <c:y val="0.190316621576474"/>
          <c:w val="0.62647538065369002"/>
          <c:h val="0.68445801820653596"/>
        </c:manualLayout>
      </c:layout>
      <c:doughnutChart>
        <c:varyColors val="1"/>
        <c:ser>
          <c:idx val="0"/>
          <c:order val="0"/>
          <c:dPt>
            <c:idx val="0"/>
            <c:bubble3D val="0"/>
          </c:dPt>
          <c:dPt>
            <c:idx val="1"/>
            <c:bubble3D val="0"/>
          </c:dPt>
          <c:dPt>
            <c:idx val="2"/>
            <c:bubble3D val="0"/>
            <c:spPr>
              <a:solidFill>
                <a:srgbClr val="FF0000"/>
              </a:solidFill>
            </c:spPr>
          </c:dPt>
          <c:dLbls>
            <c:showLegendKey val="0"/>
            <c:showVal val="1"/>
            <c:showCatName val="0"/>
            <c:showSerName val="0"/>
            <c:showPercent val="0"/>
            <c:showBubbleSize val="0"/>
            <c:showLeaderLines val="0"/>
          </c:dLbls>
          <c:cat>
            <c:strRef>
              <c:f>Frågor!$D$1:$F$1</c:f>
              <c:strCache>
                <c:ptCount val="3"/>
                <c:pt idx="0">
                  <c:v>JA</c:v>
                </c:pt>
                <c:pt idx="1">
                  <c:v>Till viss del</c:v>
                </c:pt>
                <c:pt idx="2">
                  <c:v>NEJ</c:v>
                </c:pt>
              </c:strCache>
            </c:strRef>
          </c:cat>
          <c:val>
            <c:numRef>
              <c:f>Frågor!$D$101:$F$101</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9011900727598896"/>
          <c:y val="0.35721933483527002"/>
          <c:w val="0.26366390909997001"/>
          <c:h val="0.40036001873703497"/>
        </c:manualLayout>
      </c:layout>
      <c:overlay val="0"/>
      <c:txPr>
        <a:bodyPr/>
        <a:lstStyle/>
        <a:p>
          <a:pPr>
            <a:defRPr sz="1100" b="0" i="0" u="none" strike="noStrike" baseline="0">
              <a:solidFill>
                <a:srgbClr val="000000"/>
              </a:solidFill>
              <a:latin typeface="Calibri"/>
              <a:ea typeface="Calibri"/>
              <a:cs typeface="Calibri"/>
            </a:defRPr>
          </a:pPr>
          <a:endParaRPr lang="sv-SE"/>
        </a:p>
      </c:txPr>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sv-SE"/>
              <a:t>Sammanvägt resultat</a:t>
            </a:r>
          </a:p>
        </c:rich>
      </c:tx>
      <c:layout>
        <c:manualLayout>
          <c:xMode val="edge"/>
          <c:yMode val="edge"/>
          <c:x val="0.22813886900501101"/>
          <c:y val="2.2203140555706401E-2"/>
        </c:manualLayout>
      </c:layout>
      <c:overlay val="0"/>
    </c:title>
    <c:autoTitleDeleted val="0"/>
    <c:plotArea>
      <c:layout>
        <c:manualLayout>
          <c:layoutTarget val="inner"/>
          <c:xMode val="edge"/>
          <c:yMode val="edge"/>
          <c:x val="5.1666470946335703E-2"/>
          <c:y val="0.15709357478821701"/>
          <c:w val="0.88583372453704601"/>
          <c:h val="0.68669275976998001"/>
        </c:manualLayout>
      </c:layout>
      <c:pieChart>
        <c:varyColors val="1"/>
        <c:ser>
          <c:idx val="0"/>
          <c:order val="0"/>
          <c:dPt>
            <c:idx val="0"/>
            <c:bubble3D val="0"/>
          </c:dPt>
          <c:dPt>
            <c:idx val="1"/>
            <c:bubble3D val="0"/>
          </c:dPt>
          <c:dLbls>
            <c:showLegendKey val="0"/>
            <c:showVal val="0"/>
            <c:showCatName val="0"/>
            <c:showSerName val="0"/>
            <c:showPercent val="1"/>
            <c:showBubbleSize val="0"/>
            <c:showLeaderLines val="1"/>
          </c:dLbls>
          <c:cat>
            <c:strRef>
              <c:f>Frågor!$K$102:$K$103</c:f>
              <c:strCache>
                <c:ptCount val="2"/>
                <c:pt idx="0">
                  <c:v>Säkerhetsarbetet OK</c:v>
                </c:pt>
                <c:pt idx="1">
                  <c:v>Förbättringsmöjligheter</c:v>
                </c:pt>
              </c:strCache>
            </c:strRef>
          </c:cat>
          <c:val>
            <c:numRef>
              <c:f>Frågor!$G$101:$H$101</c:f>
              <c:numCache>
                <c:formatCode>0</c:formatCode>
                <c:ptCount val="2"/>
                <c:pt idx="0">
                  <c:v>0</c:v>
                </c:pt>
                <c:pt idx="1">
                  <c:v>126</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5.8493084258895801E-2"/>
          <c:y val="0.87487668567291199"/>
          <c:w val="0.86856882259219104"/>
          <c:h val="0.102920173771382"/>
        </c:manualLayout>
      </c:layout>
      <c:overlay val="0"/>
      <c:txPr>
        <a:bodyPr/>
        <a:lstStyle/>
        <a:p>
          <a:pPr>
            <a:defRPr sz="1100"/>
          </a:pPr>
          <a:endParaRPr lang="sv-SE"/>
        </a:p>
      </c:txPr>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26"/>
    </mc:Choice>
    <mc:Fallback>
      <c:style val="26"/>
    </mc:Fallback>
  </mc:AlternateContent>
  <c:protection>
    <c:chartObject val="0"/>
    <c:data val="0"/>
    <c:formatting val="0"/>
    <c:selection val="0"/>
    <c:userInterface val="0"/>
  </c:protection>
  <c:chart>
    <c:autoTitleDeleted val="0"/>
    <c:plotArea>
      <c:layout/>
      <c:pieChart>
        <c:varyColors val="1"/>
        <c:ser>
          <c:idx val="0"/>
          <c:order val="0"/>
          <c:dPt>
            <c:idx val="0"/>
            <c:bubble3D val="0"/>
          </c:dPt>
          <c:dPt>
            <c:idx val="1"/>
            <c:bubble3D val="0"/>
          </c:dPt>
          <c:cat>
            <c:strRef>
              <c:f>Frågor!$K$102:$K$103</c:f>
              <c:strCache>
                <c:ptCount val="2"/>
                <c:pt idx="0">
                  <c:v>Säkerhetsarbetet OK</c:v>
                </c:pt>
                <c:pt idx="1">
                  <c:v>Förbättringsmöjligheter</c:v>
                </c:pt>
              </c:strCache>
            </c:strRef>
          </c:cat>
          <c:val>
            <c:numRef>
              <c:f>Frågor!$G$101:$H$101</c:f>
              <c:numCache>
                <c:formatCode>0</c:formatCode>
                <c:ptCount val="2"/>
                <c:pt idx="0">
                  <c:v>0</c:v>
                </c:pt>
                <c:pt idx="1">
                  <c:v>126</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txPr>
        <a:bodyPr/>
        <a:lstStyle/>
        <a:p>
          <a:pPr rtl="0">
            <a:defRPr sz="1800" b="1"/>
          </a:pPr>
          <a:endParaRPr lang="sv-SE"/>
        </a:p>
      </c:txPr>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27"/>
    </mc:Choice>
    <mc:Fallback>
      <c:style val="27"/>
    </mc:Fallback>
  </mc:AlternateContent>
  <c:protection>
    <c:chartObject val="0"/>
    <c:data val="0"/>
    <c:formatting val="0"/>
    <c:selection val="0"/>
    <c:userInterface val="0"/>
  </c:protection>
  <c:chart>
    <c:autoTitleDeleted val="0"/>
    <c:plotArea>
      <c:layout/>
      <c:barChart>
        <c:barDir val="col"/>
        <c:grouping val="clustered"/>
        <c:varyColors val="1"/>
        <c:ser>
          <c:idx val="0"/>
          <c:order val="0"/>
          <c:invertIfNegative val="0"/>
          <c:dPt>
            <c:idx val="0"/>
            <c:invertIfNegative val="0"/>
            <c:bubble3D val="0"/>
            <c:spPr>
              <a:solidFill>
                <a:schemeClr val="accent3"/>
              </a:solidFill>
            </c:spPr>
          </c:dPt>
          <c:dPt>
            <c:idx val="1"/>
            <c:invertIfNegative val="0"/>
            <c:bubble3D val="0"/>
          </c:dPt>
          <c:dPt>
            <c:idx val="2"/>
            <c:invertIfNegative val="0"/>
            <c:bubble3D val="0"/>
            <c:spPr>
              <a:solidFill>
                <a:srgbClr val="FF0000"/>
              </a:solidFill>
            </c:spPr>
          </c:dPt>
          <c:cat>
            <c:strRef>
              <c:f>Frågor!$D$1:$F$1</c:f>
              <c:strCache>
                <c:ptCount val="3"/>
                <c:pt idx="0">
                  <c:v>JA</c:v>
                </c:pt>
                <c:pt idx="1">
                  <c:v>Till viss del</c:v>
                </c:pt>
                <c:pt idx="2">
                  <c:v>NEJ</c:v>
                </c:pt>
              </c:strCache>
            </c:strRef>
          </c:cat>
          <c:val>
            <c:numRef>
              <c:f>Frågor!$D$101:$F$101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64521344"/>
        <c:axId val="64522880"/>
      </c:barChart>
      <c:catAx>
        <c:axId val="64521344"/>
        <c:scaling>
          <c:orientation val="minMax"/>
        </c:scaling>
        <c:delete val="0"/>
        <c:axPos val="b"/>
        <c:numFmt formatCode="General" sourceLinked="1"/>
        <c:majorTickMark val="out"/>
        <c:minorTickMark val="none"/>
        <c:tickLblPos val="nextTo"/>
        <c:txPr>
          <a:bodyPr/>
          <a:lstStyle/>
          <a:p>
            <a:pPr>
              <a:defRPr sz="1100" b="1"/>
            </a:pPr>
            <a:endParaRPr lang="sv-SE"/>
          </a:p>
        </c:txPr>
        <c:crossAx val="64522880"/>
        <c:crosses val="autoZero"/>
        <c:auto val="1"/>
        <c:lblAlgn val="ctr"/>
        <c:lblOffset val="100"/>
        <c:noMultiLvlLbl val="0"/>
      </c:catAx>
      <c:valAx>
        <c:axId val="64522880"/>
        <c:scaling>
          <c:orientation val="minMax"/>
        </c:scaling>
        <c:delete val="0"/>
        <c:axPos val="l"/>
        <c:majorGridlines>
          <c:spPr>
            <a:ln>
              <a:prstDash val="dot"/>
            </a:ln>
          </c:spPr>
        </c:majorGridlines>
        <c:numFmt formatCode="General" sourceLinked="1"/>
        <c:majorTickMark val="out"/>
        <c:minorTickMark val="none"/>
        <c:tickLblPos val="nextTo"/>
        <c:crossAx val="64521344"/>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211" workbookViewId="0"/>
  </sheetViews>
  <sheetProtection password="C133" content="1" objects="1"/>
  <pageMargins left="0.75" right="0.75" top="1" bottom="1" header="0.5" footer="0.5"/>
  <drawing r:id="rId1"/>
</chartsheet>
</file>

<file path=xl/chartsheets/sheet2.xml><?xml version="1.0" encoding="utf-8"?>
<chartsheet xmlns="http://schemas.openxmlformats.org/spreadsheetml/2006/main" xmlns:r="http://schemas.openxmlformats.org/officeDocument/2006/relationships">
  <sheetPr/>
  <sheetViews>
    <sheetView zoomScale="211" workbookViewId="0"/>
  </sheetViews>
  <sheetProtection password="C133" content="1" objects="1"/>
  <pageMargins left="0.75" right="0.75" top="1" bottom="1" header="0.5" footer="0.5"/>
  <drawing r:id="rId1"/>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38100</xdr:colOff>
      <xdr:row>103</xdr:row>
      <xdr:rowOff>25400</xdr:rowOff>
    </xdr:from>
    <xdr:to>
      <xdr:col>2</xdr:col>
      <xdr:colOff>4660900</xdr:colOff>
      <xdr:row>126</xdr:row>
      <xdr:rowOff>114300</xdr:rowOff>
    </xdr:to>
    <xdr:graphicFrame macro="">
      <xdr:nvGraphicFramePr>
        <xdr:cNvPr id="102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5130800</xdr:colOff>
      <xdr:row>103</xdr:row>
      <xdr:rowOff>50800</xdr:rowOff>
    </xdr:from>
    <xdr:to>
      <xdr:col>6</xdr:col>
      <xdr:colOff>2146300</xdr:colOff>
      <xdr:row>126</xdr:row>
      <xdr:rowOff>101600</xdr:rowOff>
    </xdr:to>
    <xdr:graphicFrame macro="">
      <xdr:nvGraphicFramePr>
        <xdr:cNvPr id="102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07500" cy="561340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07500" cy="561340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160"/>
  <sheetViews>
    <sheetView tabSelected="1" zoomScale="130" zoomScaleNormal="130" zoomScalePageLayoutView="130" workbookViewId="0">
      <selection activeCell="D4" sqref="D4"/>
    </sheetView>
  </sheetViews>
  <sheetFormatPr defaultColWidth="10.875" defaultRowHeight="15.75" x14ac:dyDescent="0.25"/>
  <cols>
    <col min="1" max="1" width="4.125" style="30" customWidth="1"/>
    <col min="2" max="2" width="5.125" style="16" customWidth="1"/>
    <col min="3" max="3" width="77.375" style="2" customWidth="1"/>
    <col min="4" max="6" width="6.125" style="3" customWidth="1"/>
    <col min="7" max="7" width="28.875" style="49" customWidth="1"/>
    <col min="8" max="8" width="5.125" style="45" customWidth="1"/>
    <col min="9" max="11" width="2.375" style="42" bestFit="1" customWidth="1"/>
    <col min="12" max="12" width="3.125" style="42" bestFit="1" customWidth="1"/>
    <col min="13" max="14" width="3.125" style="43" customWidth="1"/>
    <col min="15" max="15" width="3.125" style="42" bestFit="1" customWidth="1"/>
    <col min="16" max="17" width="2.375" style="42" bestFit="1" customWidth="1"/>
    <col min="18" max="18" width="11.375" style="42" bestFit="1" customWidth="1"/>
    <col min="19" max="20" width="10.875" style="30"/>
    <col min="21" max="16384" width="10.875" style="1"/>
  </cols>
  <sheetData>
    <row r="1" spans="1:20" s="6" customFormat="1" ht="47.25" x14ac:dyDescent="0.25">
      <c r="A1" s="29"/>
      <c r="B1" s="39" t="s">
        <v>4</v>
      </c>
      <c r="C1" s="58" t="s">
        <v>38</v>
      </c>
      <c r="D1" s="4" t="s">
        <v>0</v>
      </c>
      <c r="E1" s="5" t="s">
        <v>1</v>
      </c>
      <c r="F1" s="4" t="s">
        <v>2</v>
      </c>
      <c r="G1" s="27" t="s">
        <v>102</v>
      </c>
      <c r="H1" s="45"/>
      <c r="I1" s="56"/>
      <c r="J1" s="56"/>
      <c r="K1" s="56"/>
      <c r="L1" s="56"/>
      <c r="M1" s="41"/>
      <c r="N1" s="41"/>
      <c r="O1" s="56"/>
      <c r="P1" s="56"/>
      <c r="Q1" s="56"/>
      <c r="R1" s="56"/>
      <c r="S1" s="29"/>
      <c r="T1" s="29"/>
    </row>
    <row r="2" spans="1:20" s="18" customFormat="1" x14ac:dyDescent="0.25">
      <c r="A2" s="30"/>
      <c r="B2" s="19"/>
      <c r="C2" s="17"/>
      <c r="D2" s="28"/>
      <c r="E2" s="28"/>
      <c r="F2" s="28"/>
      <c r="G2" s="46"/>
      <c r="H2" s="45"/>
      <c r="I2" s="42"/>
      <c r="J2" s="42"/>
      <c r="K2" s="42"/>
      <c r="L2" s="42"/>
      <c r="M2" s="43"/>
      <c r="N2" s="43"/>
      <c r="O2" s="42"/>
      <c r="P2" s="42"/>
      <c r="Q2" s="42"/>
      <c r="R2" s="42"/>
      <c r="S2" s="30"/>
      <c r="T2" s="30"/>
    </row>
    <row r="3" spans="1:20" x14ac:dyDescent="0.25">
      <c r="B3" s="16" t="s">
        <v>42</v>
      </c>
      <c r="C3" s="2" t="s">
        <v>122</v>
      </c>
      <c r="D3" s="35"/>
      <c r="E3" s="35"/>
      <c r="F3" s="35"/>
      <c r="G3" s="47"/>
    </row>
    <row r="4" spans="1:20" x14ac:dyDescent="0.25">
      <c r="B4" s="16" t="s">
        <v>164</v>
      </c>
      <c r="C4" s="8" t="s">
        <v>57</v>
      </c>
      <c r="D4" s="62"/>
      <c r="E4" s="63"/>
      <c r="F4" s="64"/>
      <c r="G4" s="65"/>
      <c r="H4" s="48"/>
    </row>
    <row r="5" spans="1:20" x14ac:dyDescent="0.25">
      <c r="B5" s="16" t="s">
        <v>165</v>
      </c>
      <c r="C5" s="8" t="s">
        <v>58</v>
      </c>
      <c r="D5" s="66"/>
      <c r="E5" s="67"/>
      <c r="F5" s="68"/>
      <c r="G5" s="69"/>
    </row>
    <row r="6" spans="1:20" x14ac:dyDescent="0.25">
      <c r="B6" s="16" t="s">
        <v>166</v>
      </c>
      <c r="C6" s="8" t="s">
        <v>126</v>
      </c>
      <c r="D6" s="66"/>
      <c r="E6" s="67"/>
      <c r="F6" s="68"/>
      <c r="G6" s="69"/>
    </row>
    <row r="7" spans="1:20" x14ac:dyDescent="0.25">
      <c r="B7" s="16" t="s">
        <v>167</v>
      </c>
      <c r="C7" s="8" t="s">
        <v>125</v>
      </c>
      <c r="D7" s="66"/>
      <c r="E7" s="67"/>
      <c r="F7" s="68"/>
      <c r="G7" s="69"/>
    </row>
    <row r="8" spans="1:20" x14ac:dyDescent="0.25">
      <c r="B8" s="16" t="s">
        <v>168</v>
      </c>
      <c r="C8" s="8" t="s">
        <v>59</v>
      </c>
      <c r="D8" s="66"/>
      <c r="E8" s="67"/>
      <c r="F8" s="68"/>
      <c r="G8" s="69"/>
    </row>
    <row r="9" spans="1:20" x14ac:dyDescent="0.25">
      <c r="B9" s="16" t="s">
        <v>169</v>
      </c>
      <c r="C9" s="8" t="s">
        <v>124</v>
      </c>
      <c r="D9" s="66"/>
      <c r="E9" s="67"/>
      <c r="F9" s="68"/>
      <c r="G9" s="69"/>
    </row>
    <row r="10" spans="1:20" s="18" customFormat="1" x14ac:dyDescent="0.25">
      <c r="A10" s="30"/>
      <c r="B10" s="19"/>
      <c r="C10" s="17"/>
      <c r="D10" s="59">
        <f>COUNTIF(D3:D9,"x")</f>
        <v>0</v>
      </c>
      <c r="E10" s="59">
        <f>COUNTIF(E3:E9,"x")</f>
        <v>0</v>
      </c>
      <c r="F10" s="59">
        <f>COUNTIF(F3:F9,"x")</f>
        <v>0</v>
      </c>
      <c r="G10" s="60">
        <f>D10*D$103+E10*E$103+F10*F$103</f>
        <v>0</v>
      </c>
      <c r="H10" s="44">
        <f>SUM(D10:F10)</f>
        <v>0</v>
      </c>
      <c r="I10" s="42"/>
      <c r="J10" s="42"/>
      <c r="K10" s="42"/>
      <c r="L10" s="42"/>
      <c r="M10" s="43"/>
      <c r="N10" s="43"/>
      <c r="O10" s="42"/>
      <c r="P10" s="42"/>
      <c r="Q10" s="42"/>
      <c r="R10" s="57"/>
      <c r="S10" s="30"/>
      <c r="T10" s="30"/>
    </row>
    <row r="11" spans="1:20" x14ac:dyDescent="0.25">
      <c r="B11" s="16" t="s">
        <v>41</v>
      </c>
      <c r="C11" s="2" t="s">
        <v>127</v>
      </c>
      <c r="D11" s="66"/>
      <c r="E11" s="67"/>
      <c r="F11" s="68"/>
      <c r="G11" s="70"/>
    </row>
    <row r="12" spans="1:20" s="18" customFormat="1" x14ac:dyDescent="0.25">
      <c r="A12" s="30"/>
      <c r="B12" s="19"/>
      <c r="C12" s="17"/>
      <c r="D12" s="59">
        <f>COUNTIF(D11,"x")</f>
        <v>0</v>
      </c>
      <c r="E12" s="59">
        <f>COUNTIF(E11,"x")</f>
        <v>0</v>
      </c>
      <c r="F12" s="59">
        <f>COUNTIF(F11,"x")</f>
        <v>0</v>
      </c>
      <c r="G12" s="60">
        <f>D12*D$103+E12*E$103+F12*F$103</f>
        <v>0</v>
      </c>
      <c r="H12" s="44">
        <f>SUM(D12:F12)</f>
        <v>0</v>
      </c>
      <c r="I12" s="42"/>
      <c r="J12" s="42"/>
      <c r="K12" s="42"/>
      <c r="L12" s="42"/>
      <c r="M12" s="43"/>
      <c r="N12" s="43"/>
      <c r="O12" s="42"/>
      <c r="P12" s="42"/>
      <c r="Q12" s="42"/>
      <c r="R12" s="57"/>
      <c r="S12" s="30"/>
      <c r="T12" s="30"/>
    </row>
    <row r="13" spans="1:20" x14ac:dyDescent="0.25">
      <c r="B13" s="16" t="s">
        <v>40</v>
      </c>
      <c r="C13" s="2" t="s">
        <v>121</v>
      </c>
      <c r="D13" s="34"/>
      <c r="E13" s="34"/>
      <c r="F13" s="34"/>
      <c r="G13" s="50"/>
    </row>
    <row r="14" spans="1:20" x14ac:dyDescent="0.25">
      <c r="B14" s="16" t="s">
        <v>158</v>
      </c>
      <c r="C14" s="2" t="s">
        <v>37</v>
      </c>
      <c r="D14" s="62"/>
      <c r="E14" s="63"/>
      <c r="F14" s="64"/>
      <c r="G14" s="70"/>
    </row>
    <row r="15" spans="1:20" x14ac:dyDescent="0.25">
      <c r="B15" s="16" t="s">
        <v>159</v>
      </c>
      <c r="C15" s="8" t="s">
        <v>32</v>
      </c>
      <c r="D15" s="66"/>
      <c r="E15" s="67"/>
      <c r="F15" s="68"/>
      <c r="G15" s="70"/>
    </row>
    <row r="16" spans="1:20" x14ac:dyDescent="0.25">
      <c r="B16" s="16" t="s">
        <v>160</v>
      </c>
      <c r="C16" s="8" t="s">
        <v>33</v>
      </c>
      <c r="D16" s="66"/>
      <c r="E16" s="67"/>
      <c r="F16" s="68"/>
      <c r="G16" s="70"/>
    </row>
    <row r="17" spans="1:20" x14ac:dyDescent="0.25">
      <c r="B17" s="16" t="s">
        <v>161</v>
      </c>
      <c r="C17" s="8" t="s">
        <v>34</v>
      </c>
      <c r="D17" s="66"/>
      <c r="E17" s="67"/>
      <c r="F17" s="68"/>
      <c r="G17" s="70"/>
    </row>
    <row r="18" spans="1:20" x14ac:dyDescent="0.25">
      <c r="B18" s="16" t="s">
        <v>162</v>
      </c>
      <c r="C18" s="8" t="s">
        <v>35</v>
      </c>
      <c r="D18" s="66"/>
      <c r="E18" s="67"/>
      <c r="F18" s="68"/>
      <c r="G18" s="70"/>
    </row>
    <row r="19" spans="1:20" x14ac:dyDescent="0.25">
      <c r="B19" s="16" t="s">
        <v>163</v>
      </c>
      <c r="C19" s="8" t="s">
        <v>36</v>
      </c>
      <c r="D19" s="66"/>
      <c r="E19" s="67"/>
      <c r="F19" s="68"/>
      <c r="G19" s="70"/>
    </row>
    <row r="20" spans="1:20" s="18" customFormat="1" x14ac:dyDescent="0.25">
      <c r="A20" s="30"/>
      <c r="B20" s="19"/>
      <c r="C20" s="17"/>
      <c r="D20" s="59">
        <f>COUNTIF(D13:D19,"x")</f>
        <v>0</v>
      </c>
      <c r="E20" s="59">
        <f>COUNTIF(E13:E19,"x")</f>
        <v>0</v>
      </c>
      <c r="F20" s="59">
        <f>COUNTIF(F13:F19,"x")</f>
        <v>0</v>
      </c>
      <c r="G20" s="60">
        <f>D20*D$103+E20*E$103+F20*F$103</f>
        <v>0</v>
      </c>
      <c r="H20" s="44">
        <f>SUM(D20:F20)</f>
        <v>0</v>
      </c>
      <c r="I20" s="42"/>
      <c r="J20" s="42"/>
      <c r="K20" s="42"/>
      <c r="L20" s="42"/>
      <c r="M20" s="43"/>
      <c r="N20" s="43"/>
      <c r="O20" s="42"/>
      <c r="P20" s="42"/>
      <c r="Q20" s="42"/>
      <c r="R20" s="42"/>
      <c r="S20" s="30"/>
      <c r="T20" s="30"/>
    </row>
    <row r="21" spans="1:20" ht="31.5" x14ac:dyDescent="0.25">
      <c r="B21" s="16" t="s">
        <v>157</v>
      </c>
      <c r="C21" s="2" t="s">
        <v>154</v>
      </c>
      <c r="D21" s="66"/>
      <c r="E21" s="67"/>
      <c r="F21" s="68"/>
      <c r="G21" s="70"/>
    </row>
    <row r="22" spans="1:20" x14ac:dyDescent="0.25">
      <c r="B22" s="16" t="s">
        <v>155</v>
      </c>
      <c r="C22" s="14" t="s">
        <v>128</v>
      </c>
      <c r="D22" s="66"/>
      <c r="E22" s="67"/>
      <c r="F22" s="68"/>
      <c r="G22" s="70"/>
    </row>
    <row r="23" spans="1:20" x14ac:dyDescent="0.25">
      <c r="B23" s="16" t="s">
        <v>156</v>
      </c>
      <c r="C23" s="14" t="s">
        <v>129</v>
      </c>
      <c r="D23" s="66"/>
      <c r="E23" s="67"/>
      <c r="F23" s="68"/>
      <c r="G23" s="70"/>
    </row>
    <row r="24" spans="1:20" s="18" customFormat="1" x14ac:dyDescent="0.25">
      <c r="A24" s="30"/>
      <c r="B24" s="19"/>
      <c r="C24" s="17"/>
      <c r="D24" s="59">
        <f>COUNTIF(D21:D23,"x")</f>
        <v>0</v>
      </c>
      <c r="E24" s="59">
        <f>COUNTIF(E21:E23,"x")</f>
        <v>0</v>
      </c>
      <c r="F24" s="59">
        <f>COUNTIF(F21:F23,"x")</f>
        <v>0</v>
      </c>
      <c r="G24" s="60">
        <f>D24*D$103+E24*E$103+F24*F$103</f>
        <v>0</v>
      </c>
      <c r="H24" s="44">
        <f>SUM(D24:F24)</f>
        <v>0</v>
      </c>
      <c r="I24" s="42"/>
      <c r="J24" s="42"/>
      <c r="K24" s="42"/>
      <c r="L24" s="42"/>
      <c r="M24" s="43"/>
      <c r="N24" s="43"/>
      <c r="O24" s="42"/>
      <c r="P24" s="42"/>
      <c r="Q24" s="42"/>
      <c r="R24" s="57"/>
      <c r="S24" s="30"/>
      <c r="T24" s="30"/>
    </row>
    <row r="25" spans="1:20" ht="31.5" x14ac:dyDescent="0.25">
      <c r="B25" s="16" t="s">
        <v>43</v>
      </c>
      <c r="C25" s="2" t="s">
        <v>132</v>
      </c>
      <c r="D25" s="66"/>
      <c r="E25" s="67"/>
      <c r="F25" s="68"/>
      <c r="G25" s="70"/>
    </row>
    <row r="26" spans="1:20" s="18" customFormat="1" x14ac:dyDescent="0.25">
      <c r="A26" s="30"/>
      <c r="B26" s="19"/>
      <c r="C26" s="23"/>
      <c r="D26" s="59">
        <f>COUNTIF(D25,"x")</f>
        <v>0</v>
      </c>
      <c r="E26" s="59">
        <f>COUNTIF(E25,"x")</f>
        <v>0</v>
      </c>
      <c r="F26" s="59">
        <f>COUNTIF(F25,"x")</f>
        <v>0</v>
      </c>
      <c r="G26" s="60">
        <f>D26*D$103+E26*E$103+F26*F$103</f>
        <v>0</v>
      </c>
      <c r="H26" s="44">
        <f>SUM(D26:F26)</f>
        <v>0</v>
      </c>
      <c r="I26" s="42"/>
      <c r="J26" s="42"/>
      <c r="K26" s="42"/>
      <c r="L26" s="42"/>
      <c r="M26" s="43"/>
      <c r="N26" s="43"/>
      <c r="O26" s="42"/>
      <c r="P26" s="42"/>
      <c r="Q26" s="42"/>
      <c r="R26" s="42"/>
      <c r="S26" s="30"/>
      <c r="T26" s="30"/>
    </row>
    <row r="27" spans="1:20" x14ac:dyDescent="0.25">
      <c r="B27" s="16" t="s">
        <v>44</v>
      </c>
      <c r="C27" s="2" t="s">
        <v>70</v>
      </c>
      <c r="D27" s="66"/>
      <c r="E27" s="67"/>
      <c r="F27" s="68"/>
      <c r="G27" s="70"/>
    </row>
    <row r="28" spans="1:20" s="18" customFormat="1" x14ac:dyDescent="0.25">
      <c r="A28" s="30"/>
      <c r="B28" s="19"/>
      <c r="C28" s="17"/>
      <c r="D28" s="59">
        <f>COUNTIF(D27,"x")</f>
        <v>0</v>
      </c>
      <c r="E28" s="59">
        <f>COUNTIF(E27,"x")</f>
        <v>0</v>
      </c>
      <c r="F28" s="59">
        <f>COUNTIF(F27,"x")</f>
        <v>0</v>
      </c>
      <c r="G28" s="60">
        <f>D28*D$103+E28*E$103+F28*F$103</f>
        <v>0</v>
      </c>
      <c r="H28" s="44">
        <f>SUM(D28:F28)</f>
        <v>0</v>
      </c>
      <c r="I28" s="42"/>
      <c r="J28" s="42"/>
      <c r="K28" s="42"/>
      <c r="L28" s="42"/>
      <c r="M28" s="43"/>
      <c r="N28" s="43"/>
      <c r="O28" s="42"/>
      <c r="P28" s="42"/>
      <c r="Q28" s="42"/>
      <c r="R28" s="57"/>
      <c r="S28" s="30"/>
      <c r="T28" s="30"/>
    </row>
    <row r="29" spans="1:20" ht="47.25" x14ac:dyDescent="0.25">
      <c r="B29" s="16" t="s">
        <v>45</v>
      </c>
      <c r="C29" s="2" t="s">
        <v>130</v>
      </c>
      <c r="D29" s="66"/>
      <c r="E29" s="67"/>
      <c r="F29" s="68"/>
      <c r="G29" s="70"/>
    </row>
    <row r="30" spans="1:20" s="18" customFormat="1" x14ac:dyDescent="0.25">
      <c r="A30" s="30"/>
      <c r="B30" s="19"/>
      <c r="C30" s="17"/>
      <c r="D30" s="59">
        <f>COUNTIF(D29,"x")</f>
        <v>0</v>
      </c>
      <c r="E30" s="59">
        <f>COUNTIF(E29,"x")</f>
        <v>0</v>
      </c>
      <c r="F30" s="59">
        <f>COUNTIF(F29,"x")</f>
        <v>0</v>
      </c>
      <c r="G30" s="60">
        <f>D30*D$103+E30*E$103+F30*F$103</f>
        <v>0</v>
      </c>
      <c r="H30" s="44">
        <f>SUM(D30:F30)</f>
        <v>0</v>
      </c>
      <c r="I30" s="42"/>
      <c r="J30" s="42"/>
      <c r="K30" s="42"/>
      <c r="L30" s="42"/>
      <c r="M30" s="43"/>
      <c r="N30" s="43"/>
      <c r="O30" s="42"/>
      <c r="P30" s="42"/>
      <c r="Q30" s="42"/>
      <c r="R30" s="42"/>
      <c r="S30" s="30"/>
      <c r="T30" s="30"/>
    </row>
    <row r="31" spans="1:20" x14ac:dyDescent="0.25">
      <c r="B31" s="16" t="s">
        <v>170</v>
      </c>
      <c r="C31" s="2" t="s">
        <v>140</v>
      </c>
      <c r="D31" s="66"/>
      <c r="E31" s="67"/>
      <c r="F31" s="68"/>
      <c r="G31" s="70"/>
    </row>
    <row r="32" spans="1:20" x14ac:dyDescent="0.25">
      <c r="B32" s="16" t="s">
        <v>171</v>
      </c>
      <c r="C32" s="8" t="s">
        <v>71</v>
      </c>
      <c r="D32" s="66"/>
      <c r="E32" s="67"/>
      <c r="F32" s="68"/>
      <c r="G32" s="70"/>
    </row>
    <row r="33" spans="1:20" x14ac:dyDescent="0.25">
      <c r="B33" s="16" t="s">
        <v>172</v>
      </c>
      <c r="C33" s="8" t="s">
        <v>139</v>
      </c>
      <c r="D33" s="66"/>
      <c r="E33" s="67"/>
      <c r="F33" s="68"/>
      <c r="G33" s="70"/>
    </row>
    <row r="34" spans="1:20" s="18" customFormat="1" x14ac:dyDescent="0.25">
      <c r="A34" s="30"/>
      <c r="B34" s="19"/>
      <c r="C34" s="23"/>
      <c r="D34" s="59">
        <f>COUNTIF(D31:D33,"x")</f>
        <v>0</v>
      </c>
      <c r="E34" s="59">
        <f>COUNTIF(E31:E33,"x")</f>
        <v>0</v>
      </c>
      <c r="F34" s="59">
        <f>COUNTIF(F31:F33,"x")</f>
        <v>0</v>
      </c>
      <c r="G34" s="60">
        <f>D34*D$103+E34*E$103+F34*F$103</f>
        <v>0</v>
      </c>
      <c r="H34" s="44">
        <f>SUM(D34:F34)</f>
        <v>0</v>
      </c>
      <c r="I34" s="42"/>
      <c r="J34" s="42"/>
      <c r="K34" s="42"/>
      <c r="L34" s="42"/>
      <c r="M34" s="43"/>
      <c r="N34" s="43"/>
      <c r="O34" s="42"/>
      <c r="P34" s="42"/>
      <c r="Q34" s="42"/>
      <c r="R34" s="42"/>
      <c r="S34" s="30"/>
      <c r="T34" s="30"/>
    </row>
    <row r="35" spans="1:20" ht="31.5" x14ac:dyDescent="0.25">
      <c r="B35" s="16" t="s">
        <v>173</v>
      </c>
      <c r="C35" s="9" t="s">
        <v>123</v>
      </c>
      <c r="D35" s="66"/>
      <c r="E35" s="67"/>
      <c r="F35" s="68"/>
      <c r="G35" s="70"/>
    </row>
    <row r="36" spans="1:20" x14ac:dyDescent="0.25">
      <c r="B36" s="16" t="s">
        <v>174</v>
      </c>
      <c r="C36" s="8" t="s">
        <v>131</v>
      </c>
      <c r="D36" s="66"/>
      <c r="E36" s="67"/>
      <c r="F36" s="68"/>
      <c r="G36" s="70"/>
    </row>
    <row r="37" spans="1:20" x14ac:dyDescent="0.25">
      <c r="B37" s="16" t="s">
        <v>175</v>
      </c>
      <c r="C37" s="8" t="s">
        <v>49</v>
      </c>
      <c r="D37" s="66"/>
      <c r="E37" s="67"/>
      <c r="F37" s="68"/>
      <c r="G37" s="70"/>
    </row>
    <row r="38" spans="1:20" s="18" customFormat="1" x14ac:dyDescent="0.25">
      <c r="A38" s="30"/>
      <c r="B38" s="19"/>
      <c r="C38" s="17"/>
      <c r="D38" s="59">
        <f>COUNTIF(D35:D37,"x")</f>
        <v>0</v>
      </c>
      <c r="E38" s="59">
        <f>COUNTIF(E35:E37,"x")</f>
        <v>0</v>
      </c>
      <c r="F38" s="59">
        <f>COUNTIF(F35:F37,"x")</f>
        <v>0</v>
      </c>
      <c r="G38" s="60">
        <f>D38*D$103+E38*E$103+F38*F$103</f>
        <v>0</v>
      </c>
      <c r="H38" s="44">
        <f>SUM(D38:F38)</f>
        <v>0</v>
      </c>
      <c r="I38" s="42"/>
      <c r="J38" s="42"/>
      <c r="K38" s="42"/>
      <c r="L38" s="42"/>
      <c r="M38" s="43"/>
      <c r="N38" s="43"/>
      <c r="O38" s="42"/>
      <c r="P38" s="42"/>
      <c r="Q38" s="42"/>
      <c r="R38" s="42"/>
      <c r="S38" s="30"/>
      <c r="T38" s="30"/>
    </row>
    <row r="39" spans="1:20" x14ac:dyDescent="0.25">
      <c r="B39" s="16" t="s">
        <v>46</v>
      </c>
      <c r="C39" s="2" t="s">
        <v>66</v>
      </c>
      <c r="D39" s="35"/>
      <c r="E39" s="35"/>
      <c r="F39" s="35"/>
      <c r="G39" s="51"/>
    </row>
    <row r="40" spans="1:20" x14ac:dyDescent="0.25">
      <c r="B40" s="16" t="s">
        <v>176</v>
      </c>
      <c r="C40" s="8" t="s">
        <v>67</v>
      </c>
      <c r="D40" s="62"/>
      <c r="E40" s="63"/>
      <c r="F40" s="64"/>
      <c r="G40" s="70"/>
    </row>
    <row r="41" spans="1:20" x14ac:dyDescent="0.25">
      <c r="B41" s="16" t="s">
        <v>177</v>
      </c>
      <c r="C41" s="8" t="s">
        <v>64</v>
      </c>
      <c r="D41" s="66"/>
      <c r="E41" s="67"/>
      <c r="F41" s="68"/>
      <c r="G41" s="70"/>
    </row>
    <row r="42" spans="1:20" x14ac:dyDescent="0.25">
      <c r="B42" s="16" t="s">
        <v>178</v>
      </c>
      <c r="C42" s="8" t="s">
        <v>65</v>
      </c>
      <c r="D42" s="66"/>
      <c r="E42" s="67"/>
      <c r="F42" s="68"/>
      <c r="G42" s="70"/>
    </row>
    <row r="43" spans="1:20" s="18" customFormat="1" x14ac:dyDescent="0.25">
      <c r="A43" s="30"/>
      <c r="B43" s="19"/>
      <c r="C43" s="17"/>
      <c r="D43" s="59">
        <f>COUNTIF(D40:D42,"x")</f>
        <v>0</v>
      </c>
      <c r="E43" s="59">
        <f>COUNTIF(E40:E42,"x")</f>
        <v>0</v>
      </c>
      <c r="F43" s="59">
        <f>COUNTIF(F40:F42,"x")</f>
        <v>0</v>
      </c>
      <c r="G43" s="60">
        <f>D43*D$103+E43*E$103+F43*F$103</f>
        <v>0</v>
      </c>
      <c r="H43" s="44">
        <f>SUM(D43:F43)</f>
        <v>0</v>
      </c>
      <c r="I43" s="42"/>
      <c r="J43" s="42"/>
      <c r="K43" s="42"/>
      <c r="L43" s="42"/>
      <c r="M43" s="43"/>
      <c r="N43" s="43"/>
      <c r="O43" s="42"/>
      <c r="P43" s="42"/>
      <c r="Q43" s="42"/>
      <c r="R43" s="42"/>
      <c r="S43" s="30"/>
      <c r="T43" s="30"/>
    </row>
    <row r="44" spans="1:20" x14ac:dyDescent="0.25">
      <c r="B44" s="16" t="s">
        <v>179</v>
      </c>
      <c r="C44" s="2" t="s">
        <v>69</v>
      </c>
      <c r="D44" s="66"/>
      <c r="E44" s="67"/>
      <c r="F44" s="68"/>
      <c r="G44" s="70"/>
    </row>
    <row r="45" spans="1:20" x14ac:dyDescent="0.25">
      <c r="B45" s="16" t="s">
        <v>180</v>
      </c>
      <c r="C45" s="8" t="s">
        <v>10</v>
      </c>
      <c r="D45" s="66"/>
      <c r="E45" s="67"/>
      <c r="F45" s="68"/>
      <c r="G45" s="70"/>
    </row>
    <row r="46" spans="1:20" x14ac:dyDescent="0.25">
      <c r="B46" s="16" t="s">
        <v>181</v>
      </c>
      <c r="C46" s="8" t="s">
        <v>63</v>
      </c>
      <c r="D46" s="66"/>
      <c r="E46" s="67"/>
      <c r="F46" s="68"/>
      <c r="G46" s="70"/>
    </row>
    <row r="47" spans="1:20" s="18" customFormat="1" x14ac:dyDescent="0.25">
      <c r="A47" s="30"/>
      <c r="B47" s="19"/>
      <c r="C47" s="23"/>
      <c r="D47" s="59">
        <f>COUNTIF(D44:D46,"x")</f>
        <v>0</v>
      </c>
      <c r="E47" s="59">
        <f>COUNTIF(E44:E46,"x")</f>
        <v>0</v>
      </c>
      <c r="F47" s="59">
        <f>COUNTIF(F44:F46,"x")</f>
        <v>0</v>
      </c>
      <c r="G47" s="60">
        <f>D47*D$103+E47*E$103+F47*F$103</f>
        <v>0</v>
      </c>
      <c r="H47" s="44">
        <f>SUM(D47:F47)</f>
        <v>0</v>
      </c>
      <c r="I47" s="42"/>
      <c r="J47" s="42"/>
      <c r="K47" s="42"/>
      <c r="L47" s="42"/>
      <c r="M47" s="43"/>
      <c r="N47" s="43"/>
      <c r="O47" s="42"/>
      <c r="P47" s="42"/>
      <c r="Q47" s="42"/>
      <c r="R47" s="42"/>
      <c r="S47" s="30"/>
      <c r="T47" s="30"/>
    </row>
    <row r="48" spans="1:20" x14ac:dyDescent="0.25">
      <c r="B48" s="16" t="s">
        <v>182</v>
      </c>
      <c r="C48" s="9" t="s">
        <v>60</v>
      </c>
      <c r="D48" s="66"/>
      <c r="E48" s="67"/>
      <c r="F48" s="68"/>
      <c r="G48" s="70"/>
    </row>
    <row r="49" spans="1:20" x14ac:dyDescent="0.25">
      <c r="B49" s="16" t="s">
        <v>183</v>
      </c>
      <c r="C49" s="8" t="s">
        <v>61</v>
      </c>
      <c r="D49" s="66"/>
      <c r="E49" s="67"/>
      <c r="F49" s="68"/>
      <c r="G49" s="70"/>
    </row>
    <row r="50" spans="1:20" x14ac:dyDescent="0.25">
      <c r="B50" s="16" t="s">
        <v>184</v>
      </c>
      <c r="C50" s="8" t="s">
        <v>62</v>
      </c>
      <c r="D50" s="66"/>
      <c r="E50" s="67"/>
      <c r="F50" s="68"/>
      <c r="G50" s="70"/>
    </row>
    <row r="51" spans="1:20" s="18" customFormat="1" x14ac:dyDescent="0.25">
      <c r="A51" s="30"/>
      <c r="B51" s="19"/>
      <c r="C51" s="24"/>
      <c r="D51" s="59">
        <f>COUNTIF(D48:D50,"x")</f>
        <v>0</v>
      </c>
      <c r="E51" s="59">
        <f>COUNTIF(E48:E50,"x")</f>
        <v>0</v>
      </c>
      <c r="F51" s="59">
        <f>COUNTIF(F48:F50,"x")</f>
        <v>0</v>
      </c>
      <c r="G51" s="60">
        <f>D51*D$103+E51*E$103+F51*F$103</f>
        <v>0</v>
      </c>
      <c r="H51" s="44">
        <f>SUM(D51:F51)</f>
        <v>0</v>
      </c>
      <c r="I51" s="42"/>
      <c r="J51" s="42"/>
      <c r="K51" s="42"/>
      <c r="L51" s="42"/>
      <c r="M51" s="43"/>
      <c r="N51" s="43"/>
      <c r="O51" s="42"/>
      <c r="P51" s="42"/>
      <c r="Q51" s="42"/>
      <c r="R51" s="42"/>
      <c r="S51" s="30"/>
      <c r="T51" s="30"/>
    </row>
    <row r="52" spans="1:20" x14ac:dyDescent="0.25">
      <c r="B52" s="16" t="s">
        <v>185</v>
      </c>
      <c r="C52" s="9" t="s">
        <v>135</v>
      </c>
      <c r="D52" s="66"/>
      <c r="E52" s="67"/>
      <c r="F52" s="68"/>
      <c r="G52" s="70"/>
    </row>
    <row r="53" spans="1:20" x14ac:dyDescent="0.25">
      <c r="B53" s="16" t="s">
        <v>186</v>
      </c>
      <c r="C53" s="8" t="s">
        <v>137</v>
      </c>
      <c r="D53" s="66"/>
      <c r="E53" s="67"/>
      <c r="F53" s="68"/>
      <c r="G53" s="70"/>
    </row>
    <row r="54" spans="1:20" x14ac:dyDescent="0.25">
      <c r="B54" s="16" t="s">
        <v>187</v>
      </c>
      <c r="C54" s="8" t="s">
        <v>136</v>
      </c>
      <c r="D54" s="66"/>
      <c r="E54" s="67"/>
      <c r="F54" s="68"/>
      <c r="G54" s="70"/>
    </row>
    <row r="55" spans="1:20" x14ac:dyDescent="0.25">
      <c r="B55" s="16" t="s">
        <v>188</v>
      </c>
      <c r="C55" s="8" t="s">
        <v>138</v>
      </c>
      <c r="D55" s="66"/>
      <c r="E55" s="67"/>
      <c r="F55" s="68"/>
      <c r="G55" s="70"/>
    </row>
    <row r="56" spans="1:20" s="18" customFormat="1" x14ac:dyDescent="0.25">
      <c r="A56" s="30"/>
      <c r="B56" s="19"/>
      <c r="C56" s="17"/>
      <c r="D56" s="59">
        <f>COUNTIF(D52:D55,"x")</f>
        <v>0</v>
      </c>
      <c r="E56" s="59">
        <f>COUNTIF(E52:E55,"x")</f>
        <v>0</v>
      </c>
      <c r="F56" s="59">
        <f>COUNTIF(F52:F55,"x")</f>
        <v>0</v>
      </c>
      <c r="G56" s="60">
        <f>D56*D$103+E56*E$103+F56*F$103</f>
        <v>0</v>
      </c>
      <c r="H56" s="44">
        <f>SUM(D56:F56)</f>
        <v>0</v>
      </c>
      <c r="I56" s="42"/>
      <c r="J56" s="42"/>
      <c r="K56" s="42"/>
      <c r="L56" s="42"/>
      <c r="M56" s="43"/>
      <c r="N56" s="43"/>
      <c r="O56" s="42"/>
      <c r="P56" s="42"/>
      <c r="Q56" s="42"/>
      <c r="R56" s="42"/>
      <c r="S56" s="30"/>
      <c r="T56" s="30"/>
    </row>
    <row r="57" spans="1:20" ht="31.5" x14ac:dyDescent="0.25">
      <c r="B57" s="16" t="s">
        <v>189</v>
      </c>
      <c r="C57" s="2" t="s">
        <v>142</v>
      </c>
      <c r="D57" s="66"/>
      <c r="E57" s="67"/>
      <c r="F57" s="68"/>
      <c r="G57" s="70"/>
    </row>
    <row r="58" spans="1:20" x14ac:dyDescent="0.25">
      <c r="B58" s="16" t="s">
        <v>190</v>
      </c>
      <c r="C58" s="14" t="s">
        <v>143</v>
      </c>
      <c r="D58" s="66"/>
      <c r="E58" s="67"/>
      <c r="F58" s="68"/>
      <c r="G58" s="70"/>
    </row>
    <row r="59" spans="1:20" s="18" customFormat="1" x14ac:dyDescent="0.25">
      <c r="A59" s="30"/>
      <c r="B59" s="19"/>
      <c r="C59" s="17"/>
      <c r="D59" s="59">
        <f>COUNTIF(D57:D58,"x")</f>
        <v>0</v>
      </c>
      <c r="E59" s="59">
        <f>COUNTIF(E57:E58,"x")</f>
        <v>0</v>
      </c>
      <c r="F59" s="59">
        <f>COUNTIF(F57:F58,"x")</f>
        <v>0</v>
      </c>
      <c r="G59" s="60">
        <f>D59*D$103+E59*E$103+F59*F$103</f>
        <v>0</v>
      </c>
      <c r="H59" s="44">
        <f>SUM(D59:F59)</f>
        <v>0</v>
      </c>
      <c r="I59" s="42"/>
      <c r="J59" s="42"/>
      <c r="K59" s="42"/>
      <c r="L59" s="42"/>
      <c r="M59" s="43"/>
      <c r="N59" s="43"/>
      <c r="O59" s="42"/>
      <c r="P59" s="42"/>
      <c r="Q59" s="42"/>
      <c r="R59" s="42"/>
      <c r="S59" s="30"/>
      <c r="T59" s="30"/>
    </row>
    <row r="60" spans="1:20" ht="31.5" x14ac:dyDescent="0.25">
      <c r="B60" s="16" t="s">
        <v>73</v>
      </c>
      <c r="C60" s="2" t="s">
        <v>141</v>
      </c>
      <c r="D60" s="66"/>
      <c r="E60" s="67"/>
      <c r="F60" s="68"/>
      <c r="G60" s="70"/>
    </row>
    <row r="61" spans="1:20" s="18" customFormat="1" x14ac:dyDescent="0.25">
      <c r="A61" s="30"/>
      <c r="B61" s="19"/>
      <c r="C61" s="17"/>
      <c r="D61" s="59">
        <f>COUNTIF(D60,"x")</f>
        <v>0</v>
      </c>
      <c r="E61" s="59">
        <f>COUNTIF(E60,"x")</f>
        <v>0</v>
      </c>
      <c r="F61" s="59">
        <f>COUNTIF(F60,"x")</f>
        <v>0</v>
      </c>
      <c r="G61" s="60">
        <f>D61*D$103+E61*E$103+F61*F$103</f>
        <v>0</v>
      </c>
      <c r="H61" s="44">
        <f>SUM(D61:F61)</f>
        <v>0</v>
      </c>
      <c r="I61" s="42"/>
      <c r="J61" s="42"/>
      <c r="K61" s="42"/>
      <c r="L61" s="42"/>
      <c r="M61" s="43"/>
      <c r="N61" s="43"/>
      <c r="O61" s="42"/>
      <c r="P61" s="42"/>
      <c r="Q61" s="42"/>
      <c r="R61" s="42"/>
      <c r="S61" s="30"/>
      <c r="T61" s="30"/>
    </row>
    <row r="62" spans="1:20" ht="31.5" x14ac:dyDescent="0.25">
      <c r="B62" s="16" t="s">
        <v>193</v>
      </c>
      <c r="C62" s="2" t="s">
        <v>88</v>
      </c>
      <c r="D62" s="66"/>
      <c r="E62" s="67"/>
      <c r="F62" s="68"/>
      <c r="G62" s="70"/>
    </row>
    <row r="63" spans="1:20" s="18" customFormat="1" x14ac:dyDescent="0.25">
      <c r="A63" s="30"/>
      <c r="B63" s="19"/>
      <c r="C63" s="17"/>
      <c r="D63" s="59">
        <f>COUNTIF(D62,"x")</f>
        <v>0</v>
      </c>
      <c r="E63" s="59">
        <f>COUNTIF(E62,"x")</f>
        <v>0</v>
      </c>
      <c r="F63" s="59">
        <f>COUNTIF(F62,"x")</f>
        <v>0</v>
      </c>
      <c r="G63" s="60">
        <f>D63*D$103+E63*E$103+F63*F$103</f>
        <v>0</v>
      </c>
      <c r="H63" s="44">
        <f>SUM(D63:F63)</f>
        <v>0</v>
      </c>
      <c r="I63" s="42"/>
      <c r="J63" s="42"/>
      <c r="K63" s="42"/>
      <c r="L63" s="42"/>
      <c r="M63" s="43"/>
      <c r="N63" s="43"/>
      <c r="O63" s="42"/>
      <c r="P63" s="42"/>
      <c r="Q63" s="42"/>
      <c r="R63" s="42"/>
      <c r="S63" s="30"/>
      <c r="T63" s="30"/>
    </row>
    <row r="64" spans="1:20" ht="31.5" x14ac:dyDescent="0.25">
      <c r="B64" s="16" t="s">
        <v>74</v>
      </c>
      <c r="C64" s="9" t="s">
        <v>192</v>
      </c>
      <c r="D64" s="66"/>
      <c r="E64" s="67"/>
      <c r="F64" s="68"/>
      <c r="G64" s="70"/>
    </row>
    <row r="65" spans="1:20" s="18" customFormat="1" x14ac:dyDescent="0.25">
      <c r="A65" s="30"/>
      <c r="B65" s="19"/>
      <c r="C65" s="24"/>
      <c r="D65" s="59">
        <f>COUNTIF(D64,"x")</f>
        <v>0</v>
      </c>
      <c r="E65" s="59">
        <f>COUNTIF(E64,"x")</f>
        <v>0</v>
      </c>
      <c r="F65" s="59">
        <f>COUNTIF(F64,"x")</f>
        <v>0</v>
      </c>
      <c r="G65" s="60">
        <f>D65*D$103+E65*E$103+F65*F$103</f>
        <v>0</v>
      </c>
      <c r="H65" s="44">
        <f>SUM(D65:F65)</f>
        <v>0</v>
      </c>
      <c r="I65" s="42"/>
      <c r="J65" s="42"/>
      <c r="K65" s="42"/>
      <c r="L65" s="42"/>
      <c r="M65" s="43"/>
      <c r="N65" s="43"/>
      <c r="O65" s="42"/>
      <c r="P65" s="42"/>
      <c r="Q65" s="42"/>
      <c r="R65" s="42"/>
      <c r="S65" s="30"/>
      <c r="T65" s="30"/>
    </row>
    <row r="66" spans="1:20" x14ac:dyDescent="0.25">
      <c r="B66" s="16" t="s">
        <v>75</v>
      </c>
      <c r="C66" s="9" t="s">
        <v>68</v>
      </c>
      <c r="D66" s="66"/>
      <c r="E66" s="67"/>
      <c r="F66" s="68"/>
      <c r="G66" s="70"/>
    </row>
    <row r="67" spans="1:20" s="18" customFormat="1" x14ac:dyDescent="0.25">
      <c r="A67" s="30"/>
      <c r="B67" s="19"/>
      <c r="C67" s="17"/>
      <c r="D67" s="59">
        <f>COUNTIF(D66,"x")</f>
        <v>0</v>
      </c>
      <c r="E67" s="59">
        <f>COUNTIF(E66,"x")</f>
        <v>0</v>
      </c>
      <c r="F67" s="59">
        <f>COUNTIF(F66,"x")</f>
        <v>0</v>
      </c>
      <c r="G67" s="60">
        <f>D67*D$103+E67*E$103+F67*F$103</f>
        <v>0</v>
      </c>
      <c r="H67" s="44">
        <f>SUM(D67:F67)</f>
        <v>0</v>
      </c>
      <c r="I67" s="42"/>
      <c r="J67" s="42"/>
      <c r="K67" s="42"/>
      <c r="L67" s="42"/>
      <c r="M67" s="43"/>
      <c r="N67" s="43"/>
      <c r="O67" s="42"/>
      <c r="P67" s="42"/>
      <c r="Q67" s="42"/>
      <c r="R67" s="42"/>
      <c r="S67" s="30"/>
      <c r="T67" s="30"/>
    </row>
    <row r="68" spans="1:20" ht="47.25" x14ac:dyDescent="0.25">
      <c r="B68" s="16" t="s">
        <v>76</v>
      </c>
      <c r="C68" s="14" t="s">
        <v>208</v>
      </c>
      <c r="D68" s="66"/>
      <c r="E68" s="67"/>
      <c r="F68" s="68"/>
      <c r="G68" s="70"/>
    </row>
    <row r="69" spans="1:20" s="18" customFormat="1" x14ac:dyDescent="0.25">
      <c r="A69" s="30"/>
      <c r="B69" s="19"/>
      <c r="C69" s="17"/>
      <c r="D69" s="59">
        <f>COUNTIF(D68,"x")</f>
        <v>0</v>
      </c>
      <c r="E69" s="59">
        <f>COUNTIF(E68,"x")</f>
        <v>0</v>
      </c>
      <c r="F69" s="59">
        <f>COUNTIF(F68,"x")</f>
        <v>0</v>
      </c>
      <c r="G69" s="60">
        <f>D69*D$103+E69*E$103+F69*F$103</f>
        <v>0</v>
      </c>
      <c r="H69" s="44">
        <f>SUM(D69:F69)</f>
        <v>0</v>
      </c>
      <c r="I69" s="42"/>
      <c r="J69" s="42"/>
      <c r="K69" s="42"/>
      <c r="L69" s="42"/>
      <c r="M69" s="43"/>
      <c r="N69" s="43"/>
      <c r="O69" s="42"/>
      <c r="P69" s="42"/>
      <c r="Q69" s="42"/>
      <c r="R69" s="42"/>
      <c r="S69" s="30"/>
      <c r="T69" s="30"/>
    </row>
    <row r="70" spans="1:20" x14ac:dyDescent="0.25">
      <c r="B70" s="16" t="s">
        <v>194</v>
      </c>
      <c r="C70" s="2" t="s">
        <v>52</v>
      </c>
      <c r="D70" s="66"/>
      <c r="E70" s="67"/>
      <c r="F70" s="68"/>
      <c r="G70" s="70"/>
    </row>
    <row r="71" spans="1:20" x14ac:dyDescent="0.25">
      <c r="B71" s="16" t="s">
        <v>195</v>
      </c>
      <c r="C71" s="8" t="s">
        <v>55</v>
      </c>
      <c r="D71" s="66"/>
      <c r="E71" s="67"/>
      <c r="F71" s="68"/>
      <c r="G71" s="70"/>
    </row>
    <row r="72" spans="1:20" x14ac:dyDescent="0.25">
      <c r="B72" s="16" t="s">
        <v>196</v>
      </c>
      <c r="C72" s="8" t="s">
        <v>54</v>
      </c>
      <c r="D72" s="66"/>
      <c r="E72" s="67"/>
      <c r="F72" s="68"/>
      <c r="G72" s="70"/>
    </row>
    <row r="73" spans="1:20" x14ac:dyDescent="0.25">
      <c r="B73" s="16" t="s">
        <v>197</v>
      </c>
      <c r="C73" s="8" t="s">
        <v>53</v>
      </c>
      <c r="D73" s="66"/>
      <c r="E73" s="67"/>
      <c r="F73" s="68"/>
      <c r="G73" s="70"/>
    </row>
    <row r="74" spans="1:20" s="18" customFormat="1" x14ac:dyDescent="0.25">
      <c r="A74" s="30"/>
      <c r="B74" s="19"/>
      <c r="C74" s="17"/>
      <c r="D74" s="59">
        <f>COUNTIF(D70:D73,"x")</f>
        <v>0</v>
      </c>
      <c r="E74" s="59">
        <f>COUNTIF(E70:E73,"x")</f>
        <v>0</v>
      </c>
      <c r="F74" s="59">
        <f>COUNTIF(F70:F73,"x")</f>
        <v>0</v>
      </c>
      <c r="G74" s="60">
        <f>D74*D$103+E74*E$103+F74*F$103</f>
        <v>0</v>
      </c>
      <c r="H74" s="44">
        <f>SUM(D74:F74)</f>
        <v>0</v>
      </c>
      <c r="I74" s="42"/>
      <c r="J74" s="42"/>
      <c r="K74" s="42"/>
      <c r="L74" s="42"/>
      <c r="M74" s="43"/>
      <c r="N74" s="43"/>
      <c r="O74" s="42"/>
      <c r="P74" s="42"/>
      <c r="Q74" s="42"/>
      <c r="R74" s="42"/>
      <c r="S74" s="30"/>
      <c r="T74" s="30"/>
    </row>
    <row r="75" spans="1:20" ht="47.25" x14ac:dyDescent="0.25">
      <c r="B75" s="16" t="s">
        <v>77</v>
      </c>
      <c r="C75" s="2" t="s">
        <v>146</v>
      </c>
      <c r="D75" s="66"/>
      <c r="E75" s="67"/>
      <c r="F75" s="68"/>
      <c r="G75" s="70"/>
    </row>
    <row r="76" spans="1:20" s="18" customFormat="1" x14ac:dyDescent="0.25">
      <c r="A76" s="30"/>
      <c r="B76" s="19"/>
      <c r="C76" s="17"/>
      <c r="D76" s="59">
        <f>COUNTIF(D75,"x")</f>
        <v>0</v>
      </c>
      <c r="E76" s="59">
        <f>COUNTIF(E75,"x")</f>
        <v>0</v>
      </c>
      <c r="F76" s="59">
        <f>COUNTIF(F75,"x")</f>
        <v>0</v>
      </c>
      <c r="G76" s="60">
        <f>D76*D$103+E76*E$103+F76*F$103</f>
        <v>0</v>
      </c>
      <c r="H76" s="44">
        <f>SUM(D76:F76)</f>
        <v>0</v>
      </c>
      <c r="I76" s="42"/>
      <c r="J76" s="42"/>
      <c r="K76" s="42"/>
      <c r="L76" s="42"/>
      <c r="M76" s="43"/>
      <c r="N76" s="43"/>
      <c r="O76" s="42"/>
      <c r="P76" s="42"/>
      <c r="Q76" s="42"/>
      <c r="R76" s="42"/>
      <c r="S76" s="30"/>
      <c r="T76" s="30"/>
    </row>
    <row r="77" spans="1:20" ht="31.5" x14ac:dyDescent="0.25">
      <c r="B77" s="16" t="s">
        <v>78</v>
      </c>
      <c r="C77" s="2" t="s">
        <v>144</v>
      </c>
      <c r="D77" s="66"/>
      <c r="E77" s="67"/>
      <c r="F77" s="68"/>
      <c r="G77" s="70"/>
    </row>
    <row r="78" spans="1:20" s="18" customFormat="1" x14ac:dyDescent="0.25">
      <c r="A78" s="30"/>
      <c r="B78" s="19"/>
      <c r="C78" s="17"/>
      <c r="D78" s="59">
        <f>COUNTIF(D77,"x")</f>
        <v>0</v>
      </c>
      <c r="E78" s="59">
        <f>COUNTIF(E77,"x")</f>
        <v>0</v>
      </c>
      <c r="F78" s="59">
        <f>COUNTIF(F77,"x")</f>
        <v>0</v>
      </c>
      <c r="G78" s="60">
        <f>D78*D$103+E78*E$103+F78*F$103</f>
        <v>0</v>
      </c>
      <c r="H78" s="44">
        <f>SUM(D78:F78)</f>
        <v>0</v>
      </c>
      <c r="I78" s="42"/>
      <c r="J78" s="42"/>
      <c r="K78" s="42"/>
      <c r="L78" s="42"/>
      <c r="M78" s="43"/>
      <c r="N78" s="43"/>
      <c r="O78" s="42"/>
      <c r="P78" s="42"/>
      <c r="Q78" s="42"/>
      <c r="R78" s="42"/>
      <c r="S78" s="30"/>
      <c r="T78" s="30"/>
    </row>
    <row r="79" spans="1:20" ht="31.5" x14ac:dyDescent="0.25">
      <c r="B79" s="16" t="s">
        <v>79</v>
      </c>
      <c r="C79" s="2" t="s">
        <v>147</v>
      </c>
      <c r="D79" s="66"/>
      <c r="E79" s="67"/>
      <c r="F79" s="68"/>
      <c r="G79" s="70"/>
    </row>
    <row r="80" spans="1:20" s="18" customFormat="1" x14ac:dyDescent="0.25">
      <c r="A80" s="30"/>
      <c r="B80" s="19"/>
      <c r="C80" s="17"/>
      <c r="D80" s="59">
        <f>COUNTIF(D79,"x")</f>
        <v>0</v>
      </c>
      <c r="E80" s="59">
        <f>COUNTIF(E79,"x")</f>
        <v>0</v>
      </c>
      <c r="F80" s="59">
        <f>COUNTIF(F79,"x")</f>
        <v>0</v>
      </c>
      <c r="G80" s="60">
        <f>D80*D$103+E80*E$103+F80*F$103</f>
        <v>0</v>
      </c>
      <c r="H80" s="44">
        <f>SUM(D80:F80)</f>
        <v>0</v>
      </c>
      <c r="I80" s="42"/>
      <c r="J80" s="42"/>
      <c r="K80" s="42"/>
      <c r="L80" s="42"/>
      <c r="M80" s="43"/>
      <c r="N80" s="43"/>
      <c r="O80" s="42"/>
      <c r="P80" s="42"/>
      <c r="Q80" s="42"/>
      <c r="R80" s="42"/>
      <c r="S80" s="30"/>
      <c r="T80" s="30"/>
    </row>
    <row r="81" spans="1:20" ht="31.5" x14ac:dyDescent="0.25">
      <c r="B81" s="16" t="s">
        <v>80</v>
      </c>
      <c r="C81" s="2" t="s">
        <v>148</v>
      </c>
      <c r="D81" s="66"/>
      <c r="E81" s="67"/>
      <c r="F81" s="68"/>
      <c r="G81" s="70"/>
    </row>
    <row r="82" spans="1:20" s="18" customFormat="1" x14ac:dyDescent="0.25">
      <c r="A82" s="30"/>
      <c r="B82" s="19"/>
      <c r="C82" s="17"/>
      <c r="D82" s="59">
        <f>COUNTIF(D81,"x")</f>
        <v>0</v>
      </c>
      <c r="E82" s="59">
        <f>COUNTIF(E81,"x")</f>
        <v>0</v>
      </c>
      <c r="F82" s="59">
        <f>COUNTIF(F81,"x")</f>
        <v>0</v>
      </c>
      <c r="G82" s="60">
        <f>D82*D$103+E82*E$103+F82*F$103</f>
        <v>0</v>
      </c>
      <c r="H82" s="44">
        <f>SUM(D82:F82)</f>
        <v>0</v>
      </c>
      <c r="I82" s="42"/>
      <c r="J82" s="42"/>
      <c r="K82" s="42"/>
      <c r="L82" s="42"/>
      <c r="M82" s="43"/>
      <c r="N82" s="43"/>
      <c r="O82" s="42"/>
      <c r="P82" s="42"/>
      <c r="Q82" s="42"/>
      <c r="R82" s="42"/>
      <c r="S82" s="30"/>
      <c r="T82" s="30"/>
    </row>
    <row r="83" spans="1:20" ht="31.5" x14ac:dyDescent="0.25">
      <c r="B83" s="16" t="s">
        <v>81</v>
      </c>
      <c r="C83" s="2" t="s">
        <v>149</v>
      </c>
      <c r="D83" s="66"/>
      <c r="E83" s="67"/>
      <c r="F83" s="68"/>
      <c r="G83" s="70"/>
    </row>
    <row r="84" spans="1:20" s="18" customFormat="1" x14ac:dyDescent="0.25">
      <c r="A84" s="30"/>
      <c r="B84" s="19"/>
      <c r="C84" s="17"/>
      <c r="D84" s="59">
        <f>COUNTIF(D83,"x")</f>
        <v>0</v>
      </c>
      <c r="E84" s="59">
        <f>COUNTIF(E83,"x")</f>
        <v>0</v>
      </c>
      <c r="F84" s="59">
        <f>COUNTIF(F83,"x")</f>
        <v>0</v>
      </c>
      <c r="G84" s="60">
        <f>D84*D$103+E84*E$103+F84*F$103</f>
        <v>0</v>
      </c>
      <c r="H84" s="44">
        <f>SUM(D84:F84)</f>
        <v>0</v>
      </c>
      <c r="I84" s="42"/>
      <c r="J84" s="42"/>
      <c r="K84" s="42"/>
      <c r="L84" s="42"/>
      <c r="M84" s="43"/>
      <c r="N84" s="43"/>
      <c r="O84" s="42"/>
      <c r="P84" s="42"/>
      <c r="Q84" s="42"/>
      <c r="R84" s="42"/>
      <c r="S84" s="30"/>
      <c r="T84" s="30"/>
    </row>
    <row r="85" spans="1:20" ht="31.5" x14ac:dyDescent="0.25">
      <c r="B85" s="16" t="s">
        <v>82</v>
      </c>
      <c r="C85" s="2" t="s">
        <v>150</v>
      </c>
      <c r="D85" s="66"/>
      <c r="E85" s="67"/>
      <c r="F85" s="68"/>
      <c r="G85" s="70"/>
    </row>
    <row r="86" spans="1:20" s="18" customFormat="1" x14ac:dyDescent="0.25">
      <c r="A86" s="30"/>
      <c r="B86" s="19"/>
      <c r="C86" s="17"/>
      <c r="D86" s="59">
        <f>COUNTIF(D85,"x")</f>
        <v>0</v>
      </c>
      <c r="E86" s="59">
        <f>COUNTIF(E85,"x")</f>
        <v>0</v>
      </c>
      <c r="F86" s="59">
        <f>COUNTIF(F85,"x")</f>
        <v>0</v>
      </c>
      <c r="G86" s="60">
        <f>D86*D$103+E86*E$103+F86*F$103</f>
        <v>0</v>
      </c>
      <c r="H86" s="44">
        <f>SUM(D86:F86)</f>
        <v>0</v>
      </c>
      <c r="I86" s="42"/>
      <c r="J86" s="42"/>
      <c r="K86" s="42"/>
      <c r="L86" s="42"/>
      <c r="M86" s="43"/>
      <c r="N86" s="43"/>
      <c r="O86" s="42"/>
      <c r="P86" s="42"/>
      <c r="Q86" s="42"/>
      <c r="R86" s="42"/>
      <c r="S86" s="30"/>
      <c r="T86" s="30"/>
    </row>
    <row r="87" spans="1:20" x14ac:dyDescent="0.25">
      <c r="B87" s="16" t="s">
        <v>83</v>
      </c>
      <c r="C87" s="2" t="s">
        <v>151</v>
      </c>
      <c r="D87" s="66"/>
      <c r="E87" s="67"/>
      <c r="F87" s="68"/>
      <c r="G87" s="70"/>
    </row>
    <row r="88" spans="1:20" s="18" customFormat="1" x14ac:dyDescent="0.25">
      <c r="A88" s="30"/>
      <c r="B88" s="19"/>
      <c r="C88" s="17"/>
      <c r="D88" s="59">
        <f>COUNTIF(D87,"x")</f>
        <v>0</v>
      </c>
      <c r="E88" s="59">
        <f>COUNTIF(E87,"x")</f>
        <v>0</v>
      </c>
      <c r="F88" s="59">
        <f>COUNTIF(F87,"x")</f>
        <v>0</v>
      </c>
      <c r="G88" s="60">
        <f>D88*D$103+E88*E$103+F88*F$103</f>
        <v>0</v>
      </c>
      <c r="H88" s="44">
        <f>SUM(D88:F88)</f>
        <v>0</v>
      </c>
      <c r="I88" s="42"/>
      <c r="J88" s="42"/>
      <c r="K88" s="42"/>
      <c r="L88" s="42"/>
      <c r="M88" s="43"/>
      <c r="N88" s="43"/>
      <c r="O88" s="42"/>
      <c r="P88" s="42"/>
      <c r="Q88" s="42"/>
      <c r="R88" s="42"/>
      <c r="S88" s="30"/>
      <c r="T88" s="30"/>
    </row>
    <row r="89" spans="1:20" x14ac:dyDescent="0.25">
      <c r="B89" s="16" t="s">
        <v>198</v>
      </c>
      <c r="C89" s="2" t="s">
        <v>201</v>
      </c>
      <c r="D89" s="66"/>
      <c r="E89" s="67"/>
      <c r="F89" s="68"/>
      <c r="G89" s="70"/>
    </row>
    <row r="90" spans="1:20" ht="31.5" x14ac:dyDescent="0.25">
      <c r="B90" s="16" t="s">
        <v>199</v>
      </c>
      <c r="C90" s="14" t="s">
        <v>202</v>
      </c>
      <c r="D90" s="66"/>
      <c r="E90" s="67"/>
      <c r="F90" s="68"/>
      <c r="G90" s="70"/>
    </row>
    <row r="91" spans="1:20" s="18" customFormat="1" x14ac:dyDescent="0.25">
      <c r="A91" s="30"/>
      <c r="B91" s="19"/>
      <c r="C91" s="17"/>
      <c r="D91" s="59">
        <f>COUNTIF(D89:D90,"x")</f>
        <v>0</v>
      </c>
      <c r="E91" s="59">
        <f>COUNTIF(E89:E90,"x")</f>
        <v>0</v>
      </c>
      <c r="F91" s="59">
        <f>COUNTIF(F89:F90,"x")</f>
        <v>0</v>
      </c>
      <c r="G91" s="60">
        <f>D91*D$103+E91*E$103+F91*F$103</f>
        <v>0</v>
      </c>
      <c r="H91" s="44">
        <f>SUM(D91:F91)</f>
        <v>0</v>
      </c>
      <c r="I91" s="42"/>
      <c r="J91" s="42"/>
      <c r="K91" s="42"/>
      <c r="L91" s="42"/>
      <c r="M91" s="43"/>
      <c r="N91" s="43"/>
      <c r="O91" s="42"/>
      <c r="P91" s="42"/>
      <c r="Q91" s="42"/>
      <c r="R91" s="42"/>
      <c r="S91" s="30"/>
      <c r="T91" s="30"/>
    </row>
    <row r="92" spans="1:20" ht="31.5" x14ac:dyDescent="0.25">
      <c r="B92" s="16" t="s">
        <v>86</v>
      </c>
      <c r="C92" s="2" t="s">
        <v>203</v>
      </c>
      <c r="D92" s="71"/>
      <c r="E92" s="72"/>
      <c r="F92" s="68"/>
      <c r="G92" s="73"/>
    </row>
    <row r="93" spans="1:20" s="18" customFormat="1" x14ac:dyDescent="0.25">
      <c r="A93" s="30"/>
      <c r="B93" s="19"/>
      <c r="C93" s="17"/>
      <c r="D93" s="59">
        <f>COUNTIF(D92,"x")</f>
        <v>0</v>
      </c>
      <c r="E93" s="59">
        <f>COUNTIF(E92,"x")</f>
        <v>0</v>
      </c>
      <c r="F93" s="59">
        <f>COUNTIF(F92,"x")</f>
        <v>0</v>
      </c>
      <c r="G93" s="60">
        <f>D93*D$103+E93*E$103+F93*F$103</f>
        <v>0</v>
      </c>
      <c r="H93" s="44">
        <f>SUM(D93:F93)</f>
        <v>0</v>
      </c>
      <c r="I93" s="42"/>
      <c r="J93" s="42"/>
      <c r="K93" s="42"/>
      <c r="L93" s="42"/>
      <c r="M93" s="43"/>
      <c r="N93" s="43"/>
      <c r="O93" s="42"/>
      <c r="P93" s="42"/>
      <c r="Q93" s="42"/>
      <c r="R93" s="42"/>
      <c r="S93" s="30"/>
      <c r="T93" s="30"/>
    </row>
    <row r="94" spans="1:20" ht="31.5" x14ac:dyDescent="0.25">
      <c r="B94" s="16" t="s">
        <v>87</v>
      </c>
      <c r="C94" s="2" t="s">
        <v>204</v>
      </c>
      <c r="D94" s="66"/>
      <c r="E94" s="67"/>
      <c r="F94" s="68"/>
      <c r="G94" s="70"/>
    </row>
    <row r="95" spans="1:20" s="18" customFormat="1" x14ac:dyDescent="0.25">
      <c r="A95" s="30"/>
      <c r="B95" s="19"/>
      <c r="C95" s="17"/>
      <c r="D95" s="59">
        <f>COUNTIF(D94,"x")</f>
        <v>0</v>
      </c>
      <c r="E95" s="59">
        <f>COUNTIF(E94,"x")</f>
        <v>0</v>
      </c>
      <c r="F95" s="59">
        <f>COUNTIF(F94,"x")</f>
        <v>0</v>
      </c>
      <c r="G95" s="60">
        <f>D95*D$103+E95*E$103+F95*F$103</f>
        <v>0</v>
      </c>
      <c r="H95" s="44">
        <f>SUM(D95:F95)</f>
        <v>0</v>
      </c>
      <c r="I95" s="42"/>
      <c r="J95" s="42"/>
      <c r="K95" s="42"/>
      <c r="L95" s="42"/>
      <c r="M95" s="43"/>
      <c r="N95" s="43"/>
      <c r="O95" s="42"/>
      <c r="P95" s="42"/>
      <c r="Q95" s="42"/>
      <c r="R95" s="42"/>
      <c r="S95" s="30"/>
      <c r="T95" s="30"/>
    </row>
    <row r="96" spans="1:20" x14ac:dyDescent="0.25">
      <c r="B96" s="16" t="s">
        <v>205</v>
      </c>
      <c r="C96" s="2" t="s">
        <v>207</v>
      </c>
      <c r="D96" s="66"/>
      <c r="E96" s="67"/>
      <c r="F96" s="68"/>
      <c r="G96" s="70"/>
    </row>
    <row r="97" spans="1:20" ht="31.5" x14ac:dyDescent="0.25">
      <c r="B97" s="16" t="s">
        <v>206</v>
      </c>
      <c r="C97" s="2" t="s">
        <v>152</v>
      </c>
      <c r="D97" s="66"/>
      <c r="E97" s="67"/>
      <c r="F97" s="68"/>
      <c r="G97" s="70"/>
    </row>
    <row r="98" spans="1:20" s="18" customFormat="1" x14ac:dyDescent="0.25">
      <c r="A98" s="30"/>
      <c r="B98" s="19"/>
      <c r="C98" s="17"/>
      <c r="D98" s="59">
        <f>COUNTIF(D96:D97,"x")</f>
        <v>0</v>
      </c>
      <c r="E98" s="59">
        <f>COUNTIF(E96:E97,"x")</f>
        <v>0</v>
      </c>
      <c r="F98" s="59">
        <f>COUNTIF(F96:F97,"x")</f>
        <v>0</v>
      </c>
      <c r="G98" s="60">
        <f>D98*D$103+E98*E$103+F98*F$103</f>
        <v>0</v>
      </c>
      <c r="H98" s="44">
        <f>SUM(D98:F98)</f>
        <v>0</v>
      </c>
      <c r="I98" s="42"/>
      <c r="J98" s="42"/>
      <c r="K98" s="42"/>
      <c r="L98" s="42"/>
      <c r="M98" s="43"/>
      <c r="N98" s="43"/>
      <c r="O98" s="42"/>
      <c r="P98" s="42"/>
      <c r="Q98" s="42"/>
      <c r="R98" s="42"/>
      <c r="S98" s="30"/>
      <c r="T98" s="30"/>
    </row>
    <row r="99" spans="1:20" ht="31.5" x14ac:dyDescent="0.25">
      <c r="B99" s="16" t="s">
        <v>90</v>
      </c>
      <c r="C99" s="2" t="s">
        <v>153</v>
      </c>
      <c r="D99" s="66"/>
      <c r="E99" s="67"/>
      <c r="F99" s="68"/>
      <c r="G99" s="70"/>
    </row>
    <row r="100" spans="1:20" s="18" customFormat="1" x14ac:dyDescent="0.25">
      <c r="A100" s="30"/>
      <c r="B100" s="19"/>
      <c r="C100" s="17"/>
      <c r="D100" s="59">
        <f>COUNTIF(D99,"x")</f>
        <v>0</v>
      </c>
      <c r="E100" s="59">
        <f>COUNTIF(E99,"x")</f>
        <v>0</v>
      </c>
      <c r="F100" s="59">
        <f>COUNTIF(F99,"x")</f>
        <v>0</v>
      </c>
      <c r="G100" s="60">
        <f>D100*D$103+E100*E$103+F100*F$103</f>
        <v>0</v>
      </c>
      <c r="H100" s="44">
        <f>SUM(D100:F100)</f>
        <v>0</v>
      </c>
      <c r="I100" s="42"/>
      <c r="J100" s="42"/>
      <c r="K100" s="42"/>
      <c r="L100" s="42"/>
      <c r="M100" s="43"/>
      <c r="N100" s="43"/>
      <c r="O100" s="42"/>
      <c r="P100" s="42"/>
      <c r="Q100" s="42"/>
      <c r="R100" s="42"/>
      <c r="S100" s="30"/>
      <c r="T100" s="30"/>
    </row>
    <row r="101" spans="1:20" ht="33.950000000000003" customHeight="1" x14ac:dyDescent="0.25">
      <c r="B101" s="19"/>
      <c r="C101" s="33" t="s">
        <v>101</v>
      </c>
      <c r="D101" s="36">
        <f>COUNTIF(D1:D99,"x")</f>
        <v>0</v>
      </c>
      <c r="E101" s="36">
        <f>COUNTIF(E1:E99,"x")</f>
        <v>0</v>
      </c>
      <c r="F101" s="37">
        <f>COUNTIF(F1:F99,"x")</f>
        <v>0</v>
      </c>
      <c r="G101" s="54">
        <f>((SUM(G1:G100))/G103)*100</f>
        <v>0</v>
      </c>
      <c r="H101" s="55">
        <f>G103-G101</f>
        <v>126</v>
      </c>
    </row>
    <row r="102" spans="1:20" s="30" customFormat="1" x14ac:dyDescent="0.25">
      <c r="B102" s="40"/>
      <c r="C102" s="31"/>
      <c r="D102" s="61" t="str">
        <f>IF(D101&gt;0,(D101/$H102),"")</f>
        <v/>
      </c>
      <c r="E102" s="61" t="str">
        <f>IF(E101&gt;0,(E101/$H102),"")</f>
        <v/>
      </c>
      <c r="F102" s="61" t="str">
        <f>IF(F101&gt;0,(F101/$H102),"")</f>
        <v/>
      </c>
      <c r="G102" s="61">
        <f>SUM(D102:F102)</f>
        <v>0</v>
      </c>
      <c r="H102" s="44">
        <f>SUM(D101:F101)</f>
        <v>0</v>
      </c>
      <c r="I102" s="42"/>
      <c r="J102" s="42"/>
      <c r="K102" s="42" t="s">
        <v>210</v>
      </c>
      <c r="L102" s="42"/>
      <c r="M102" s="43"/>
      <c r="N102" s="43"/>
      <c r="O102" s="42"/>
      <c r="P102" s="42"/>
      <c r="Q102" s="42"/>
      <c r="R102" s="42"/>
    </row>
    <row r="103" spans="1:20" s="30" customFormat="1" x14ac:dyDescent="0.25">
      <c r="B103" s="40"/>
      <c r="C103" s="31"/>
      <c r="D103" s="44">
        <v>2</v>
      </c>
      <c r="E103" s="44">
        <v>1</v>
      </c>
      <c r="F103" s="44">
        <v>0</v>
      </c>
      <c r="G103" s="53">
        <f>D103*63</f>
        <v>126</v>
      </c>
      <c r="H103" s="45"/>
      <c r="I103" s="42"/>
      <c r="J103" s="42"/>
      <c r="K103" s="42" t="s">
        <v>209</v>
      </c>
      <c r="L103" s="42"/>
      <c r="M103" s="43"/>
      <c r="N103" s="43"/>
      <c r="O103" s="42"/>
      <c r="P103" s="42"/>
      <c r="Q103" s="42"/>
      <c r="R103" s="42"/>
    </row>
    <row r="104" spans="1:20" s="30" customFormat="1" x14ac:dyDescent="0.25">
      <c r="B104" s="40"/>
      <c r="C104" s="31"/>
      <c r="D104" s="32"/>
      <c r="E104" s="32"/>
      <c r="F104" s="32"/>
      <c r="G104" s="52"/>
      <c r="H104" s="45"/>
      <c r="I104" s="42"/>
      <c r="J104" s="42"/>
      <c r="K104" s="42"/>
      <c r="L104" s="42"/>
      <c r="M104" s="43"/>
      <c r="N104" s="43"/>
      <c r="O104" s="42"/>
      <c r="P104" s="42"/>
      <c r="Q104" s="42"/>
      <c r="R104" s="42"/>
    </row>
    <row r="105" spans="1:20" s="30" customFormat="1" x14ac:dyDescent="0.25">
      <c r="B105" s="40"/>
      <c r="C105" s="31"/>
      <c r="D105" s="32"/>
      <c r="E105" s="32"/>
      <c r="F105" s="32"/>
      <c r="G105" s="52"/>
      <c r="H105" s="45"/>
      <c r="I105" s="42"/>
      <c r="J105" s="42"/>
      <c r="K105" s="42"/>
      <c r="L105" s="42"/>
      <c r="M105" s="43"/>
      <c r="N105" s="43"/>
      <c r="O105" s="42"/>
      <c r="P105" s="42"/>
      <c r="Q105" s="42"/>
      <c r="R105" s="42"/>
    </row>
    <row r="106" spans="1:20" s="30" customFormat="1" x14ac:dyDescent="0.25">
      <c r="B106" s="40"/>
      <c r="C106" s="31"/>
      <c r="D106" s="32"/>
      <c r="E106" s="32"/>
      <c r="F106" s="32"/>
      <c r="G106" s="52"/>
      <c r="H106" s="45"/>
      <c r="I106" s="42"/>
      <c r="J106" s="42"/>
      <c r="K106" s="42"/>
      <c r="L106" s="42"/>
      <c r="M106" s="43"/>
      <c r="N106" s="43"/>
      <c r="O106" s="42"/>
      <c r="P106" s="42"/>
      <c r="Q106" s="42"/>
      <c r="R106" s="42"/>
    </row>
    <row r="107" spans="1:20" s="30" customFormat="1" x14ac:dyDescent="0.25">
      <c r="B107" s="40"/>
      <c r="C107" s="31"/>
      <c r="D107" s="32"/>
      <c r="E107" s="32"/>
      <c r="F107" s="32"/>
      <c r="G107" s="52"/>
      <c r="H107" s="45"/>
      <c r="I107" s="42"/>
      <c r="J107" s="42"/>
      <c r="K107" s="42"/>
      <c r="L107" s="42"/>
      <c r="M107" s="43"/>
      <c r="N107" s="43"/>
      <c r="O107" s="42"/>
      <c r="P107" s="42"/>
      <c r="Q107" s="42"/>
      <c r="R107" s="42"/>
    </row>
    <row r="108" spans="1:20" s="30" customFormat="1" x14ac:dyDescent="0.25">
      <c r="B108" s="40"/>
      <c r="C108" s="31"/>
      <c r="D108" s="32"/>
      <c r="E108" s="32"/>
      <c r="F108" s="32"/>
      <c r="G108" s="52"/>
      <c r="H108" s="45"/>
      <c r="I108" s="42"/>
      <c r="J108" s="42"/>
      <c r="K108" s="42"/>
      <c r="L108" s="42"/>
      <c r="M108" s="43"/>
      <c r="N108" s="43"/>
      <c r="O108" s="42"/>
      <c r="P108" s="42"/>
      <c r="Q108" s="42"/>
      <c r="R108" s="42"/>
    </row>
    <row r="109" spans="1:20" s="30" customFormat="1" x14ac:dyDescent="0.25">
      <c r="B109" s="40"/>
      <c r="C109" s="31"/>
      <c r="D109" s="32"/>
      <c r="E109" s="32"/>
      <c r="F109" s="32"/>
      <c r="G109" s="52"/>
      <c r="H109" s="45"/>
      <c r="I109" s="42"/>
      <c r="J109" s="42"/>
      <c r="K109" s="42"/>
      <c r="L109" s="42"/>
      <c r="M109" s="43"/>
      <c r="N109" s="43"/>
      <c r="O109" s="42"/>
      <c r="P109" s="42"/>
      <c r="Q109" s="42"/>
      <c r="R109" s="42"/>
    </row>
    <row r="110" spans="1:20" s="30" customFormat="1" x14ac:dyDescent="0.25">
      <c r="B110" s="40"/>
      <c r="C110" s="31"/>
      <c r="D110" s="32"/>
      <c r="E110" s="32"/>
      <c r="F110" s="32"/>
      <c r="G110" s="52"/>
      <c r="H110" s="45"/>
      <c r="I110" s="42"/>
      <c r="J110" s="42"/>
      <c r="K110" s="42"/>
      <c r="L110" s="42"/>
      <c r="M110" s="43"/>
      <c r="N110" s="43"/>
      <c r="O110" s="42"/>
      <c r="P110" s="42"/>
      <c r="Q110" s="42"/>
      <c r="R110" s="42"/>
    </row>
    <row r="111" spans="1:20" s="30" customFormat="1" x14ac:dyDescent="0.25">
      <c r="B111" s="40"/>
      <c r="C111" s="31"/>
      <c r="D111" s="32"/>
      <c r="E111" s="32"/>
      <c r="F111" s="32"/>
      <c r="G111" s="52"/>
      <c r="H111" s="45"/>
      <c r="I111" s="42"/>
      <c r="J111" s="42"/>
      <c r="K111" s="42"/>
      <c r="L111" s="42"/>
      <c r="M111" s="43"/>
      <c r="N111" s="43"/>
      <c r="O111" s="42"/>
      <c r="P111" s="42"/>
      <c r="Q111" s="42"/>
      <c r="R111" s="42"/>
    </row>
    <row r="112" spans="1:20" s="30" customFormat="1" x14ac:dyDescent="0.25">
      <c r="B112" s="40"/>
      <c r="C112" s="31"/>
      <c r="D112" s="32"/>
      <c r="E112" s="32"/>
      <c r="F112" s="32"/>
      <c r="G112" s="52"/>
      <c r="H112" s="45"/>
      <c r="I112" s="42"/>
      <c r="J112" s="42"/>
      <c r="K112" s="42"/>
      <c r="L112" s="42"/>
      <c r="M112" s="43"/>
      <c r="N112" s="43"/>
      <c r="O112" s="42"/>
      <c r="P112" s="42"/>
      <c r="Q112" s="42"/>
      <c r="R112" s="42"/>
    </row>
    <row r="113" spans="2:18" s="30" customFormat="1" x14ac:dyDescent="0.25">
      <c r="B113" s="40"/>
      <c r="C113" s="31"/>
      <c r="D113" s="32"/>
      <c r="E113" s="32"/>
      <c r="F113" s="32"/>
      <c r="G113" s="52"/>
      <c r="H113" s="45"/>
      <c r="I113" s="42"/>
      <c r="J113" s="42"/>
      <c r="K113" s="42"/>
      <c r="L113" s="42"/>
      <c r="M113" s="43"/>
      <c r="N113" s="43"/>
      <c r="O113" s="42"/>
      <c r="P113" s="42"/>
      <c r="Q113" s="42"/>
      <c r="R113" s="42"/>
    </row>
    <row r="114" spans="2:18" s="30" customFormat="1" x14ac:dyDescent="0.25">
      <c r="B114" s="40"/>
      <c r="C114" s="31"/>
      <c r="D114" s="32"/>
      <c r="E114" s="32"/>
      <c r="F114" s="32"/>
      <c r="G114" s="52"/>
      <c r="H114" s="45"/>
      <c r="I114" s="42"/>
      <c r="J114" s="42"/>
      <c r="K114" s="42"/>
      <c r="L114" s="42"/>
      <c r="M114" s="43"/>
      <c r="N114" s="43"/>
      <c r="O114" s="42"/>
      <c r="P114" s="42"/>
      <c r="Q114" s="42"/>
      <c r="R114" s="42"/>
    </row>
    <row r="115" spans="2:18" s="30" customFormat="1" x14ac:dyDescent="0.25">
      <c r="B115" s="40"/>
      <c r="C115" s="31"/>
      <c r="D115" s="32"/>
      <c r="E115" s="32"/>
      <c r="F115" s="32"/>
      <c r="G115" s="52"/>
      <c r="H115" s="45"/>
      <c r="I115" s="42"/>
      <c r="J115" s="42"/>
      <c r="K115" s="42"/>
      <c r="L115" s="42"/>
      <c r="M115" s="43"/>
      <c r="N115" s="43"/>
      <c r="O115" s="42"/>
      <c r="P115" s="42"/>
      <c r="Q115" s="42"/>
      <c r="R115" s="42"/>
    </row>
    <row r="116" spans="2:18" s="30" customFormat="1" x14ac:dyDescent="0.25">
      <c r="B116" s="40"/>
      <c r="C116" s="31"/>
      <c r="D116" s="32"/>
      <c r="E116" s="32"/>
      <c r="F116" s="32"/>
      <c r="G116" s="52"/>
      <c r="H116" s="45"/>
      <c r="I116" s="42"/>
      <c r="J116" s="42"/>
      <c r="K116" s="42"/>
      <c r="L116" s="42"/>
      <c r="M116" s="43"/>
      <c r="N116" s="43"/>
      <c r="O116" s="42"/>
      <c r="P116" s="42"/>
      <c r="Q116" s="42"/>
      <c r="R116" s="42"/>
    </row>
    <row r="117" spans="2:18" s="30" customFormat="1" x14ac:dyDescent="0.25">
      <c r="B117" s="40"/>
      <c r="C117" s="31"/>
      <c r="D117" s="32"/>
      <c r="E117" s="32"/>
      <c r="F117" s="32"/>
      <c r="G117" s="52"/>
      <c r="H117" s="45"/>
      <c r="I117" s="42"/>
      <c r="J117" s="42"/>
      <c r="K117" s="42"/>
      <c r="L117" s="42"/>
      <c r="M117" s="43"/>
      <c r="N117" s="43"/>
      <c r="O117" s="42"/>
      <c r="P117" s="42"/>
      <c r="Q117" s="42"/>
      <c r="R117" s="42"/>
    </row>
    <row r="118" spans="2:18" s="30" customFormat="1" x14ac:dyDescent="0.25">
      <c r="B118" s="40"/>
      <c r="C118" s="31"/>
      <c r="D118" s="32"/>
      <c r="E118" s="32"/>
      <c r="F118" s="32"/>
      <c r="G118" s="52"/>
      <c r="H118" s="45"/>
      <c r="I118" s="42"/>
      <c r="J118" s="42"/>
      <c r="K118" s="42"/>
      <c r="L118" s="42"/>
      <c r="M118" s="43"/>
      <c r="N118" s="43"/>
      <c r="O118" s="42"/>
      <c r="P118" s="42"/>
      <c r="Q118" s="42"/>
      <c r="R118" s="42"/>
    </row>
    <row r="119" spans="2:18" s="30" customFormat="1" x14ac:dyDescent="0.25">
      <c r="B119" s="40"/>
      <c r="C119" s="31"/>
      <c r="D119" s="32"/>
      <c r="E119" s="32"/>
      <c r="F119" s="32"/>
      <c r="G119" s="52"/>
      <c r="H119" s="45"/>
      <c r="I119" s="42"/>
      <c r="J119" s="42"/>
      <c r="K119" s="42"/>
      <c r="L119" s="42"/>
      <c r="M119" s="43"/>
      <c r="N119" s="43"/>
      <c r="O119" s="42"/>
      <c r="P119" s="42"/>
      <c r="Q119" s="42"/>
      <c r="R119" s="42"/>
    </row>
    <row r="120" spans="2:18" s="30" customFormat="1" x14ac:dyDescent="0.25">
      <c r="B120" s="40"/>
      <c r="C120" s="31"/>
      <c r="D120" s="32"/>
      <c r="E120" s="32"/>
      <c r="F120" s="32"/>
      <c r="G120" s="52"/>
      <c r="H120" s="45"/>
      <c r="I120" s="42"/>
      <c r="J120" s="42"/>
      <c r="K120" s="42"/>
      <c r="L120" s="42"/>
      <c r="M120" s="43"/>
      <c r="N120" s="43"/>
      <c r="O120" s="42"/>
      <c r="P120" s="42"/>
      <c r="Q120" s="42"/>
      <c r="R120" s="42"/>
    </row>
    <row r="121" spans="2:18" s="30" customFormat="1" x14ac:dyDescent="0.25">
      <c r="B121" s="40"/>
      <c r="C121" s="31"/>
      <c r="D121" s="32"/>
      <c r="E121" s="32"/>
      <c r="F121" s="32"/>
      <c r="G121" s="52"/>
      <c r="H121" s="45"/>
      <c r="I121" s="42"/>
      <c r="J121" s="42"/>
      <c r="K121" s="42"/>
      <c r="L121" s="42"/>
      <c r="M121" s="43"/>
      <c r="N121" s="43"/>
      <c r="O121" s="42"/>
      <c r="P121" s="42"/>
      <c r="Q121" s="42"/>
      <c r="R121" s="42"/>
    </row>
    <row r="122" spans="2:18" s="30" customFormat="1" x14ac:dyDescent="0.25">
      <c r="B122" s="40"/>
      <c r="C122" s="31"/>
      <c r="D122" s="32"/>
      <c r="E122" s="32"/>
      <c r="F122" s="32"/>
      <c r="G122" s="52"/>
      <c r="H122" s="45"/>
      <c r="I122" s="42"/>
      <c r="J122" s="42"/>
      <c r="K122" s="42"/>
      <c r="L122" s="42"/>
      <c r="M122" s="43"/>
      <c r="N122" s="43"/>
      <c r="O122" s="42"/>
      <c r="P122" s="42"/>
      <c r="Q122" s="42"/>
      <c r="R122" s="42"/>
    </row>
    <row r="123" spans="2:18" s="30" customFormat="1" x14ac:dyDescent="0.25">
      <c r="B123" s="40"/>
      <c r="C123" s="31"/>
      <c r="D123" s="32"/>
      <c r="E123" s="32"/>
      <c r="F123" s="32"/>
      <c r="G123" s="52"/>
      <c r="H123" s="45"/>
      <c r="I123" s="42"/>
      <c r="J123" s="42"/>
      <c r="K123" s="42"/>
      <c r="L123" s="42"/>
      <c r="M123" s="43"/>
      <c r="N123" s="43"/>
      <c r="O123" s="42"/>
      <c r="P123" s="42"/>
      <c r="Q123" s="42"/>
      <c r="R123" s="42"/>
    </row>
    <row r="124" spans="2:18" s="30" customFormat="1" x14ac:dyDescent="0.25">
      <c r="B124" s="40"/>
      <c r="C124" s="31"/>
      <c r="D124" s="32"/>
      <c r="E124" s="32"/>
      <c r="F124" s="32"/>
      <c r="G124" s="52"/>
      <c r="H124" s="45"/>
      <c r="I124" s="42"/>
      <c r="J124" s="42"/>
      <c r="K124" s="42"/>
      <c r="L124" s="42"/>
      <c r="M124" s="43"/>
      <c r="N124" s="43"/>
      <c r="O124" s="42"/>
      <c r="P124" s="42"/>
      <c r="Q124" s="42"/>
      <c r="R124" s="42"/>
    </row>
    <row r="125" spans="2:18" s="30" customFormat="1" x14ac:dyDescent="0.25">
      <c r="B125" s="40"/>
      <c r="C125" s="31"/>
      <c r="D125" s="32"/>
      <c r="E125" s="32"/>
      <c r="F125" s="32"/>
      <c r="G125" s="52"/>
      <c r="H125" s="45"/>
      <c r="I125" s="42"/>
      <c r="J125" s="42"/>
      <c r="K125" s="42"/>
      <c r="L125" s="42"/>
      <c r="M125" s="43"/>
      <c r="N125" s="43"/>
      <c r="O125" s="42"/>
      <c r="P125" s="42"/>
      <c r="Q125" s="42"/>
      <c r="R125" s="42"/>
    </row>
    <row r="126" spans="2:18" s="30" customFormat="1" x14ac:dyDescent="0.25">
      <c r="B126" s="40"/>
      <c r="C126" s="31"/>
      <c r="D126" s="32"/>
      <c r="E126" s="32"/>
      <c r="F126" s="32"/>
      <c r="G126" s="52"/>
      <c r="H126" s="45"/>
      <c r="I126" s="42"/>
      <c r="J126" s="42"/>
      <c r="K126" s="42"/>
      <c r="L126" s="42"/>
      <c r="M126" s="43"/>
      <c r="N126" s="43"/>
      <c r="O126" s="42"/>
      <c r="P126" s="42"/>
      <c r="Q126" s="42"/>
      <c r="R126" s="42"/>
    </row>
    <row r="127" spans="2:18" s="30" customFormat="1" x14ac:dyDescent="0.25">
      <c r="B127" s="40"/>
      <c r="C127" s="31"/>
      <c r="D127" s="32"/>
      <c r="E127" s="32"/>
      <c r="F127" s="32"/>
      <c r="G127" s="52"/>
      <c r="H127" s="45"/>
      <c r="I127" s="42"/>
      <c r="J127" s="42"/>
      <c r="K127" s="42"/>
      <c r="L127" s="42"/>
      <c r="M127" s="43"/>
      <c r="N127" s="43"/>
      <c r="O127" s="42"/>
      <c r="P127" s="42"/>
      <c r="Q127" s="42"/>
      <c r="R127" s="42"/>
    </row>
    <row r="128" spans="2:18" s="30" customFormat="1" x14ac:dyDescent="0.25">
      <c r="B128" s="40"/>
      <c r="C128" s="31"/>
      <c r="D128" s="32"/>
      <c r="E128" s="32"/>
      <c r="F128" s="32"/>
      <c r="G128" s="52"/>
      <c r="H128" s="45"/>
      <c r="I128" s="42"/>
      <c r="J128" s="42"/>
      <c r="K128" s="42"/>
      <c r="L128" s="42"/>
      <c r="M128" s="43"/>
      <c r="N128" s="43"/>
      <c r="O128" s="42"/>
      <c r="P128" s="42"/>
      <c r="Q128" s="42"/>
      <c r="R128" s="42"/>
    </row>
    <row r="129" spans="2:18" s="30" customFormat="1" x14ac:dyDescent="0.25">
      <c r="B129" s="40"/>
      <c r="C129" s="31"/>
      <c r="D129" s="32"/>
      <c r="E129" s="32"/>
      <c r="F129" s="32"/>
      <c r="G129" s="52"/>
      <c r="H129" s="45"/>
      <c r="I129" s="42"/>
      <c r="J129" s="42"/>
      <c r="K129" s="42"/>
      <c r="L129" s="42"/>
      <c r="M129" s="43"/>
      <c r="N129" s="43"/>
      <c r="O129" s="42"/>
      <c r="P129" s="42"/>
      <c r="Q129" s="42"/>
      <c r="R129" s="42"/>
    </row>
    <row r="130" spans="2:18" s="30" customFormat="1" x14ac:dyDescent="0.25">
      <c r="B130" s="40"/>
      <c r="C130" s="31"/>
      <c r="D130" s="32"/>
      <c r="E130" s="32"/>
      <c r="F130" s="32"/>
      <c r="G130" s="52"/>
      <c r="H130" s="45"/>
      <c r="I130" s="42"/>
      <c r="J130" s="42"/>
      <c r="K130" s="42"/>
      <c r="L130" s="42"/>
      <c r="M130" s="43"/>
      <c r="N130" s="43"/>
      <c r="O130" s="42"/>
      <c r="P130" s="42"/>
      <c r="Q130" s="42"/>
      <c r="R130" s="42"/>
    </row>
    <row r="131" spans="2:18" s="30" customFormat="1" x14ac:dyDescent="0.25">
      <c r="B131" s="40"/>
      <c r="C131" s="31"/>
      <c r="D131" s="32"/>
      <c r="E131" s="32"/>
      <c r="F131" s="32"/>
      <c r="G131" s="52"/>
      <c r="H131" s="45"/>
      <c r="I131" s="42"/>
      <c r="J131" s="42"/>
      <c r="K131" s="42"/>
      <c r="L131" s="42"/>
      <c r="M131" s="43"/>
      <c r="N131" s="43"/>
      <c r="O131" s="42"/>
      <c r="P131" s="42"/>
      <c r="Q131" s="42"/>
      <c r="R131" s="42"/>
    </row>
    <row r="132" spans="2:18" s="30" customFormat="1" x14ac:dyDescent="0.25">
      <c r="B132" s="40"/>
      <c r="C132" s="31"/>
      <c r="D132" s="32"/>
      <c r="E132" s="32"/>
      <c r="F132" s="32"/>
      <c r="G132" s="52"/>
      <c r="H132" s="45"/>
      <c r="I132" s="42"/>
      <c r="J132" s="42"/>
      <c r="K132" s="42"/>
      <c r="L132" s="42"/>
      <c r="M132" s="43"/>
      <c r="N132" s="43"/>
      <c r="O132" s="42"/>
      <c r="P132" s="42"/>
      <c r="Q132" s="42"/>
      <c r="R132" s="42"/>
    </row>
    <row r="133" spans="2:18" s="30" customFormat="1" x14ac:dyDescent="0.25">
      <c r="B133" s="40"/>
      <c r="C133" s="31"/>
      <c r="D133" s="32"/>
      <c r="E133" s="32"/>
      <c r="F133" s="32"/>
      <c r="G133" s="52"/>
      <c r="H133" s="45"/>
      <c r="I133" s="42"/>
      <c r="J133" s="42"/>
      <c r="K133" s="42"/>
      <c r="L133" s="42"/>
      <c r="M133" s="43"/>
      <c r="N133" s="43"/>
      <c r="O133" s="42"/>
      <c r="P133" s="42"/>
      <c r="Q133" s="42"/>
      <c r="R133" s="42"/>
    </row>
    <row r="134" spans="2:18" s="30" customFormat="1" x14ac:dyDescent="0.25">
      <c r="B134" s="40"/>
      <c r="C134" s="31"/>
      <c r="D134" s="32"/>
      <c r="E134" s="32"/>
      <c r="F134" s="32"/>
      <c r="G134" s="52"/>
      <c r="H134" s="45"/>
      <c r="I134" s="42"/>
      <c r="J134" s="42"/>
      <c r="K134" s="42"/>
      <c r="L134" s="42"/>
      <c r="M134" s="43"/>
      <c r="N134" s="43"/>
      <c r="O134" s="42"/>
      <c r="P134" s="42"/>
      <c r="Q134" s="42"/>
      <c r="R134" s="42"/>
    </row>
    <row r="135" spans="2:18" s="30" customFormat="1" x14ac:dyDescent="0.25">
      <c r="B135" s="40"/>
      <c r="C135" s="31"/>
      <c r="D135" s="32"/>
      <c r="E135" s="32"/>
      <c r="F135" s="32"/>
      <c r="G135" s="52"/>
      <c r="H135" s="45"/>
      <c r="I135" s="42"/>
      <c r="J135" s="42"/>
      <c r="K135" s="42"/>
      <c r="L135" s="42"/>
      <c r="M135" s="43"/>
      <c r="N135" s="43"/>
      <c r="O135" s="42"/>
      <c r="P135" s="42"/>
      <c r="Q135" s="42"/>
      <c r="R135" s="42"/>
    </row>
    <row r="136" spans="2:18" s="30" customFormat="1" x14ac:dyDescent="0.25">
      <c r="B136" s="40"/>
      <c r="C136" s="31"/>
      <c r="D136" s="32"/>
      <c r="E136" s="32"/>
      <c r="F136" s="32"/>
      <c r="G136" s="52"/>
      <c r="H136" s="45"/>
      <c r="I136" s="42"/>
      <c r="J136" s="42"/>
      <c r="K136" s="42"/>
      <c r="L136" s="42"/>
      <c r="M136" s="43"/>
      <c r="N136" s="43"/>
      <c r="O136" s="42"/>
      <c r="P136" s="42"/>
      <c r="Q136" s="42"/>
      <c r="R136" s="42"/>
    </row>
    <row r="137" spans="2:18" s="30" customFormat="1" x14ac:dyDescent="0.25">
      <c r="B137" s="40"/>
      <c r="C137" s="31"/>
      <c r="D137" s="32"/>
      <c r="E137" s="32"/>
      <c r="F137" s="32"/>
      <c r="G137" s="52"/>
      <c r="H137" s="45"/>
      <c r="I137" s="42"/>
      <c r="J137" s="42"/>
      <c r="K137" s="42"/>
      <c r="L137" s="42"/>
      <c r="M137" s="43"/>
      <c r="N137" s="43"/>
      <c r="O137" s="42"/>
      <c r="P137" s="42"/>
      <c r="Q137" s="42"/>
      <c r="R137" s="42"/>
    </row>
    <row r="138" spans="2:18" s="30" customFormat="1" x14ac:dyDescent="0.25">
      <c r="B138" s="40"/>
      <c r="C138" s="31"/>
      <c r="D138" s="32"/>
      <c r="E138" s="32"/>
      <c r="F138" s="32"/>
      <c r="G138" s="52"/>
      <c r="H138" s="45"/>
      <c r="I138" s="42"/>
      <c r="J138" s="42"/>
      <c r="K138" s="42"/>
      <c r="L138" s="42"/>
      <c r="M138" s="43"/>
      <c r="N138" s="43"/>
      <c r="O138" s="42"/>
      <c r="P138" s="42"/>
      <c r="Q138" s="42"/>
      <c r="R138" s="42"/>
    </row>
    <row r="139" spans="2:18" s="30" customFormat="1" x14ac:dyDescent="0.25">
      <c r="B139" s="40"/>
      <c r="C139" s="31"/>
      <c r="D139" s="32"/>
      <c r="E139" s="32"/>
      <c r="F139" s="32"/>
      <c r="G139" s="52"/>
      <c r="H139" s="45"/>
      <c r="I139" s="42"/>
      <c r="J139" s="42"/>
      <c r="K139" s="42"/>
      <c r="L139" s="42"/>
      <c r="M139" s="43"/>
      <c r="N139" s="43"/>
      <c r="O139" s="42"/>
      <c r="P139" s="42"/>
      <c r="Q139" s="42"/>
      <c r="R139" s="42"/>
    </row>
    <row r="140" spans="2:18" s="30" customFormat="1" x14ac:dyDescent="0.25">
      <c r="B140" s="40"/>
      <c r="C140" s="31"/>
      <c r="D140" s="32"/>
      <c r="E140" s="32"/>
      <c r="F140" s="32"/>
      <c r="G140" s="52"/>
      <c r="H140" s="45"/>
      <c r="I140" s="42"/>
      <c r="J140" s="42"/>
      <c r="K140" s="42"/>
      <c r="L140" s="42"/>
      <c r="M140" s="43"/>
      <c r="N140" s="43"/>
      <c r="O140" s="42"/>
      <c r="P140" s="42"/>
      <c r="Q140" s="42"/>
      <c r="R140" s="42"/>
    </row>
    <row r="141" spans="2:18" s="30" customFormat="1" x14ac:dyDescent="0.25">
      <c r="B141" s="40"/>
      <c r="C141" s="31"/>
      <c r="D141" s="32"/>
      <c r="E141" s="32"/>
      <c r="F141" s="32"/>
      <c r="G141" s="52"/>
      <c r="H141" s="45"/>
      <c r="I141" s="42"/>
      <c r="J141" s="42"/>
      <c r="K141" s="42"/>
      <c r="L141" s="42"/>
      <c r="M141" s="43"/>
      <c r="N141" s="43"/>
      <c r="O141" s="42"/>
      <c r="P141" s="42"/>
      <c r="Q141" s="42"/>
      <c r="R141" s="42"/>
    </row>
    <row r="142" spans="2:18" s="30" customFormat="1" x14ac:dyDescent="0.25">
      <c r="B142" s="40"/>
      <c r="C142" s="31"/>
      <c r="D142" s="32"/>
      <c r="E142" s="32"/>
      <c r="F142" s="32"/>
      <c r="G142" s="52"/>
      <c r="H142" s="45"/>
      <c r="I142" s="42"/>
      <c r="J142" s="42"/>
      <c r="K142" s="42"/>
      <c r="L142" s="42"/>
      <c r="M142" s="43"/>
      <c r="N142" s="43"/>
      <c r="O142" s="42"/>
      <c r="P142" s="42"/>
      <c r="Q142" s="42"/>
      <c r="R142" s="42"/>
    </row>
    <row r="143" spans="2:18" s="30" customFormat="1" x14ac:dyDescent="0.25">
      <c r="B143" s="40"/>
      <c r="C143" s="31"/>
      <c r="D143" s="32"/>
      <c r="E143" s="32"/>
      <c r="F143" s="32"/>
      <c r="G143" s="52"/>
      <c r="H143" s="45"/>
      <c r="I143" s="42"/>
      <c r="J143" s="42"/>
      <c r="K143" s="42"/>
      <c r="L143" s="42"/>
      <c r="M143" s="43"/>
      <c r="N143" s="43"/>
      <c r="O143" s="42"/>
      <c r="P143" s="42"/>
      <c r="Q143" s="42"/>
      <c r="R143" s="42"/>
    </row>
    <row r="144" spans="2:18" s="30" customFormat="1" x14ac:dyDescent="0.25">
      <c r="B144" s="40"/>
      <c r="C144" s="31"/>
      <c r="D144" s="32"/>
      <c r="E144" s="32"/>
      <c r="F144" s="32"/>
      <c r="G144" s="52"/>
      <c r="H144" s="45"/>
      <c r="I144" s="42"/>
      <c r="J144" s="42"/>
      <c r="K144" s="42"/>
      <c r="L144" s="42"/>
      <c r="M144" s="43"/>
      <c r="N144" s="43"/>
      <c r="O144" s="42"/>
      <c r="P144" s="42"/>
      <c r="Q144" s="42"/>
      <c r="R144" s="42"/>
    </row>
    <row r="145" spans="2:18" s="30" customFormat="1" x14ac:dyDescent="0.25">
      <c r="B145" s="40"/>
      <c r="C145" s="31"/>
      <c r="D145" s="32"/>
      <c r="E145" s="32"/>
      <c r="F145" s="32"/>
      <c r="G145" s="52"/>
      <c r="H145" s="45"/>
      <c r="I145" s="42"/>
      <c r="J145" s="42"/>
      <c r="K145" s="42"/>
      <c r="L145" s="42"/>
      <c r="M145" s="43"/>
      <c r="N145" s="43"/>
      <c r="O145" s="42"/>
      <c r="P145" s="42"/>
      <c r="Q145" s="42"/>
      <c r="R145" s="42"/>
    </row>
    <row r="146" spans="2:18" s="30" customFormat="1" x14ac:dyDescent="0.25">
      <c r="B146" s="40"/>
      <c r="C146" s="31"/>
      <c r="D146" s="32"/>
      <c r="E146" s="32"/>
      <c r="F146" s="32"/>
      <c r="G146" s="52"/>
      <c r="H146" s="45"/>
      <c r="I146" s="42"/>
      <c r="J146" s="42"/>
      <c r="K146" s="42"/>
      <c r="L146" s="42"/>
      <c r="M146" s="43"/>
      <c r="N146" s="43"/>
      <c r="O146" s="42"/>
      <c r="P146" s="42"/>
      <c r="Q146" s="42"/>
      <c r="R146" s="42"/>
    </row>
    <row r="147" spans="2:18" s="30" customFormat="1" x14ac:dyDescent="0.25">
      <c r="B147" s="40"/>
      <c r="C147" s="31"/>
      <c r="D147" s="32"/>
      <c r="E147" s="32"/>
      <c r="F147" s="32"/>
      <c r="G147" s="52"/>
      <c r="H147" s="45"/>
      <c r="I147" s="42"/>
      <c r="J147" s="42"/>
      <c r="K147" s="42"/>
      <c r="L147" s="42"/>
      <c r="M147" s="43"/>
      <c r="N147" s="43"/>
      <c r="O147" s="42"/>
      <c r="P147" s="42"/>
      <c r="Q147" s="42"/>
      <c r="R147" s="42"/>
    </row>
    <row r="148" spans="2:18" s="30" customFormat="1" x14ac:dyDescent="0.25">
      <c r="B148" s="40"/>
      <c r="C148" s="31"/>
      <c r="D148" s="32"/>
      <c r="E148" s="32"/>
      <c r="F148" s="32"/>
      <c r="G148" s="52"/>
      <c r="H148" s="45"/>
      <c r="I148" s="42"/>
      <c r="J148" s="42"/>
      <c r="K148" s="42"/>
      <c r="L148" s="42"/>
      <c r="M148" s="43"/>
      <c r="N148" s="43"/>
      <c r="O148" s="42"/>
      <c r="P148" s="42"/>
      <c r="Q148" s="42"/>
      <c r="R148" s="42"/>
    </row>
    <row r="149" spans="2:18" s="30" customFormat="1" x14ac:dyDescent="0.25">
      <c r="B149" s="40"/>
      <c r="C149" s="31"/>
      <c r="D149" s="32"/>
      <c r="E149" s="32"/>
      <c r="F149" s="32"/>
      <c r="G149" s="52"/>
      <c r="H149" s="45"/>
      <c r="I149" s="42"/>
      <c r="J149" s="42"/>
      <c r="K149" s="42"/>
      <c r="L149" s="42"/>
      <c r="M149" s="43"/>
      <c r="N149" s="43"/>
      <c r="O149" s="42"/>
      <c r="P149" s="42"/>
      <c r="Q149" s="42"/>
      <c r="R149" s="42"/>
    </row>
    <row r="150" spans="2:18" s="30" customFormat="1" x14ac:dyDescent="0.25">
      <c r="B150" s="40"/>
      <c r="C150" s="31"/>
      <c r="D150" s="32"/>
      <c r="E150" s="32"/>
      <c r="F150" s="32"/>
      <c r="G150" s="52"/>
      <c r="H150" s="45"/>
      <c r="I150" s="42"/>
      <c r="J150" s="42"/>
      <c r="K150" s="42"/>
      <c r="L150" s="42"/>
      <c r="M150" s="43"/>
      <c r="N150" s="43"/>
      <c r="O150" s="42"/>
      <c r="P150" s="42"/>
      <c r="Q150" s="42"/>
      <c r="R150" s="42"/>
    </row>
    <row r="151" spans="2:18" s="30" customFormat="1" x14ac:dyDescent="0.25">
      <c r="B151" s="40"/>
      <c r="C151" s="31"/>
      <c r="D151" s="32"/>
      <c r="E151" s="32"/>
      <c r="F151" s="32"/>
      <c r="G151" s="52"/>
      <c r="H151" s="45"/>
      <c r="I151" s="42"/>
      <c r="J151" s="42"/>
      <c r="K151" s="42"/>
      <c r="L151" s="42"/>
      <c r="M151" s="43"/>
      <c r="N151" s="43"/>
      <c r="O151" s="42"/>
      <c r="P151" s="42"/>
      <c r="Q151" s="42"/>
      <c r="R151" s="42"/>
    </row>
    <row r="152" spans="2:18" s="30" customFormat="1" x14ac:dyDescent="0.25">
      <c r="B152" s="40"/>
      <c r="C152" s="31"/>
      <c r="D152" s="32"/>
      <c r="E152" s="32"/>
      <c r="F152" s="32"/>
      <c r="G152" s="52"/>
      <c r="H152" s="45"/>
      <c r="I152" s="42"/>
      <c r="J152" s="42"/>
      <c r="K152" s="42"/>
      <c r="L152" s="42"/>
      <c r="M152" s="43"/>
      <c r="N152" s="43"/>
      <c r="O152" s="42"/>
      <c r="P152" s="42"/>
      <c r="Q152" s="42"/>
      <c r="R152" s="42"/>
    </row>
    <row r="153" spans="2:18" s="30" customFormat="1" x14ac:dyDescent="0.25">
      <c r="B153" s="40"/>
      <c r="C153" s="31"/>
      <c r="D153" s="32"/>
      <c r="E153" s="32"/>
      <c r="F153" s="32"/>
      <c r="G153" s="52"/>
      <c r="H153" s="45"/>
      <c r="I153" s="42"/>
      <c r="J153" s="42"/>
      <c r="K153" s="42"/>
      <c r="L153" s="42"/>
      <c r="M153" s="43"/>
      <c r="N153" s="43"/>
      <c r="O153" s="42"/>
      <c r="P153" s="42"/>
      <c r="Q153" s="42"/>
      <c r="R153" s="42"/>
    </row>
    <row r="154" spans="2:18" s="30" customFormat="1" x14ac:dyDescent="0.25">
      <c r="B154" s="40"/>
      <c r="C154" s="31"/>
      <c r="D154" s="32"/>
      <c r="E154" s="32"/>
      <c r="F154" s="32"/>
      <c r="G154" s="52"/>
      <c r="H154" s="45"/>
      <c r="I154" s="42"/>
      <c r="J154" s="42"/>
      <c r="K154" s="42"/>
      <c r="L154" s="42"/>
      <c r="M154" s="43"/>
      <c r="N154" s="43"/>
      <c r="O154" s="42"/>
      <c r="P154" s="42"/>
      <c r="Q154" s="42"/>
      <c r="R154" s="42"/>
    </row>
    <row r="155" spans="2:18" s="30" customFormat="1" x14ac:dyDescent="0.25">
      <c r="B155" s="40"/>
      <c r="C155" s="31"/>
      <c r="D155" s="32"/>
      <c r="E155" s="32"/>
      <c r="F155" s="32"/>
      <c r="G155" s="52"/>
      <c r="H155" s="45"/>
      <c r="I155" s="42"/>
      <c r="J155" s="42"/>
      <c r="K155" s="42"/>
      <c r="L155" s="42"/>
      <c r="M155" s="43"/>
      <c r="N155" s="43"/>
      <c r="O155" s="42"/>
      <c r="P155" s="42"/>
      <c r="Q155" s="42"/>
      <c r="R155" s="42"/>
    </row>
    <row r="156" spans="2:18" s="30" customFormat="1" x14ac:dyDescent="0.25">
      <c r="B156" s="40"/>
      <c r="C156" s="31"/>
      <c r="D156" s="32"/>
      <c r="E156" s="32"/>
      <c r="F156" s="32"/>
      <c r="G156" s="52"/>
      <c r="H156" s="45"/>
      <c r="I156" s="42"/>
      <c r="J156" s="42"/>
      <c r="K156" s="42"/>
      <c r="L156" s="42"/>
      <c r="M156" s="43"/>
      <c r="N156" s="43"/>
      <c r="O156" s="42"/>
      <c r="P156" s="42"/>
      <c r="Q156" s="42"/>
      <c r="R156" s="42"/>
    </row>
    <row r="157" spans="2:18" s="30" customFormat="1" x14ac:dyDescent="0.25">
      <c r="B157" s="40"/>
      <c r="C157" s="31"/>
      <c r="D157" s="32"/>
      <c r="E157" s="32"/>
      <c r="F157" s="32"/>
      <c r="G157" s="52"/>
      <c r="H157" s="45"/>
      <c r="I157" s="42"/>
      <c r="J157" s="42"/>
      <c r="K157" s="42"/>
      <c r="L157" s="42"/>
      <c r="M157" s="43"/>
      <c r="N157" s="43"/>
      <c r="O157" s="42"/>
      <c r="P157" s="42"/>
      <c r="Q157" s="42"/>
      <c r="R157" s="42"/>
    </row>
    <row r="158" spans="2:18" s="30" customFormat="1" x14ac:dyDescent="0.25">
      <c r="B158" s="40"/>
      <c r="C158" s="31"/>
      <c r="D158" s="32"/>
      <c r="E158" s="32"/>
      <c r="F158" s="32"/>
      <c r="G158" s="52"/>
      <c r="H158" s="45"/>
      <c r="I158" s="42"/>
      <c r="J158" s="42"/>
      <c r="K158" s="42"/>
      <c r="L158" s="42"/>
      <c r="M158" s="43"/>
      <c r="N158" s="43"/>
      <c r="O158" s="42"/>
      <c r="P158" s="42"/>
      <c r="Q158" s="42"/>
      <c r="R158" s="42"/>
    </row>
    <row r="159" spans="2:18" s="30" customFormat="1" x14ac:dyDescent="0.25">
      <c r="B159" s="40"/>
      <c r="C159" s="31"/>
      <c r="D159" s="32"/>
      <c r="E159" s="32"/>
      <c r="F159" s="32"/>
      <c r="G159" s="52"/>
      <c r="H159" s="45"/>
      <c r="I159" s="42"/>
      <c r="J159" s="42"/>
      <c r="K159" s="42"/>
      <c r="L159" s="42"/>
      <c r="M159" s="43"/>
      <c r="N159" s="43"/>
      <c r="O159" s="42"/>
      <c r="P159" s="42"/>
      <c r="Q159" s="42"/>
      <c r="R159" s="42"/>
    </row>
    <row r="160" spans="2:18" s="30" customFormat="1" x14ac:dyDescent="0.25">
      <c r="B160" s="40"/>
      <c r="C160" s="31"/>
      <c r="D160" s="32"/>
      <c r="E160" s="32"/>
      <c r="F160" s="32"/>
      <c r="G160" s="52"/>
      <c r="H160" s="45"/>
      <c r="I160" s="42"/>
      <c r="J160" s="42"/>
      <c r="K160" s="42"/>
      <c r="L160" s="42"/>
      <c r="M160" s="43"/>
      <c r="N160" s="43"/>
      <c r="O160" s="42"/>
      <c r="P160" s="42"/>
      <c r="Q160" s="42"/>
      <c r="R160" s="42"/>
    </row>
  </sheetData>
  <sheetProtection password="C133" sheet="1" objects="1" scenarios="1" selectLockedCells="1"/>
  <phoneticPr fontId="2" type="noConversion"/>
  <pageMargins left="0.75000000000000011" right="0.16" top="0.8" bottom="0.8" header="0.30000000000000004" footer="0.30000000000000004"/>
  <pageSetup paperSize="9" scale="60" fitToHeight="2" orientation="portrait" horizontalDpi="4294967292" verticalDpi="4294967292"/>
  <headerFooter>
    <oddHeader>&amp;L&amp;"Calibri,Normal"&amp;K000000Svenskt Vatten&amp;R&amp;"Calibri,Normal"&amp;K000000&amp;F</oddHeader>
    <oddFooter>&amp;L&amp;"Calibri,Normal"&amp;9&amp;K000000Erik Johansson&amp;C&amp;"Calibri,Normal"&amp;9&amp;K000000Sida &amp;P av &amp;N&amp;R&amp;"Calibri,Normal"&amp;9&amp;K000000Version &amp;D</oddFooter>
  </headerFooter>
  <rowBreaks count="2" manualBreakCount="2">
    <brk id="69" max="16383" man="1"/>
    <brk id="73" max="16383" man="1"/>
  </rowBreaks>
  <colBreaks count="2" manualBreakCount="2">
    <brk id="7" max="1048575" man="1"/>
    <brk id="8" max="1048575" man="1"/>
  </colBreaks>
  <drawing r:id="rId1"/>
  <extLst>
    <ext xmlns:mx="http://schemas.microsoft.com/office/mac/excel/2008/main" uri="{64002731-A6B0-56B0-2670-7721B7C09600}">
      <mx:PLV Mode="0" OnePage="0" WScale="42"/>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46"/>
  <sheetViews>
    <sheetView zoomScale="125" zoomScaleNormal="125" zoomScalePageLayoutView="125" workbookViewId="0"/>
  </sheetViews>
  <sheetFormatPr defaultColWidth="11" defaultRowHeight="15.75" x14ac:dyDescent="0.25"/>
  <cols>
    <col min="1" max="1" width="2.625" style="26" customWidth="1"/>
    <col min="3" max="3" width="73.5" customWidth="1"/>
    <col min="5" max="5" width="33.875" customWidth="1"/>
    <col min="6" max="6" width="3.625" style="26" customWidth="1"/>
    <col min="7" max="16" width="77" style="26" customWidth="1"/>
  </cols>
  <sheetData>
    <row r="1" spans="2:5" x14ac:dyDescent="0.25">
      <c r="B1" s="15" t="s">
        <v>4</v>
      </c>
      <c r="C1" s="10" t="s">
        <v>3</v>
      </c>
      <c r="D1" s="74" t="s">
        <v>228</v>
      </c>
      <c r="E1" s="12"/>
    </row>
    <row r="2" spans="2:5" x14ac:dyDescent="0.25">
      <c r="B2" s="19"/>
      <c r="C2" s="20"/>
      <c r="D2" s="21"/>
      <c r="E2" s="22"/>
    </row>
    <row r="3" spans="2:5" x14ac:dyDescent="0.25">
      <c r="B3" s="16" t="s">
        <v>42</v>
      </c>
      <c r="C3" s="11" t="s">
        <v>103</v>
      </c>
      <c r="D3" s="7"/>
      <c r="E3" s="13" t="s">
        <v>211</v>
      </c>
    </row>
    <row r="4" spans="2:5" x14ac:dyDescent="0.25">
      <c r="B4" s="16" t="s">
        <v>164</v>
      </c>
      <c r="C4" s="38" t="s">
        <v>104</v>
      </c>
      <c r="D4" s="7"/>
      <c r="E4" s="13"/>
    </row>
    <row r="5" spans="2:5" ht="30" x14ac:dyDescent="0.25">
      <c r="B5" s="16" t="s">
        <v>165</v>
      </c>
      <c r="C5" s="38" t="s">
        <v>105</v>
      </c>
      <c r="D5" s="7"/>
      <c r="E5" s="13"/>
    </row>
    <row r="6" spans="2:5" x14ac:dyDescent="0.25">
      <c r="B6" s="16" t="s">
        <v>166</v>
      </c>
      <c r="C6" s="38" t="s">
        <v>106</v>
      </c>
      <c r="D6" s="7"/>
      <c r="E6" s="13"/>
    </row>
    <row r="7" spans="2:5" x14ac:dyDescent="0.25">
      <c r="B7" s="16" t="s">
        <v>167</v>
      </c>
      <c r="C7" s="38" t="s">
        <v>107</v>
      </c>
      <c r="D7" s="7"/>
      <c r="E7" s="13"/>
    </row>
    <row r="8" spans="2:5" x14ac:dyDescent="0.25">
      <c r="B8" s="16" t="s">
        <v>168</v>
      </c>
      <c r="C8" s="38" t="s">
        <v>108</v>
      </c>
      <c r="D8" s="7"/>
      <c r="E8" s="13"/>
    </row>
    <row r="9" spans="2:5" x14ac:dyDescent="0.25">
      <c r="B9" s="16" t="s">
        <v>169</v>
      </c>
      <c r="C9" s="38" t="s">
        <v>109</v>
      </c>
      <c r="D9" s="7"/>
      <c r="E9" s="13"/>
    </row>
    <row r="10" spans="2:5" x14ac:dyDescent="0.25">
      <c r="B10" s="19"/>
      <c r="C10" s="20"/>
      <c r="D10" s="21"/>
      <c r="E10" s="22"/>
    </row>
    <row r="11" spans="2:5" ht="30" x14ac:dyDescent="0.25">
      <c r="B11" s="16" t="s">
        <v>41</v>
      </c>
      <c r="C11" s="11" t="s">
        <v>15</v>
      </c>
      <c r="D11" s="7" t="s">
        <v>5</v>
      </c>
      <c r="E11" s="13" t="s">
        <v>25</v>
      </c>
    </row>
    <row r="12" spans="2:5" x14ac:dyDescent="0.25">
      <c r="B12" s="19"/>
      <c r="C12" s="20"/>
      <c r="D12" s="21"/>
      <c r="E12" s="22"/>
    </row>
    <row r="13" spans="2:5" x14ac:dyDescent="0.25">
      <c r="B13" s="16" t="s">
        <v>40</v>
      </c>
      <c r="C13" s="11"/>
      <c r="D13" s="7" t="s">
        <v>6</v>
      </c>
      <c r="E13" s="13" t="s">
        <v>9</v>
      </c>
    </row>
    <row r="14" spans="2:5" ht="45" x14ac:dyDescent="0.25">
      <c r="B14" s="16" t="s">
        <v>158</v>
      </c>
      <c r="C14" s="11" t="s">
        <v>31</v>
      </c>
      <c r="D14" s="7" t="s">
        <v>6</v>
      </c>
      <c r="E14" s="13" t="s">
        <v>9</v>
      </c>
    </row>
    <row r="15" spans="2:5" x14ac:dyDescent="0.25">
      <c r="B15" s="16" t="s">
        <v>159</v>
      </c>
      <c r="C15" s="11" t="s">
        <v>14</v>
      </c>
      <c r="D15" s="7" t="s">
        <v>23</v>
      </c>
      <c r="E15" s="13" t="s">
        <v>24</v>
      </c>
    </row>
    <row r="16" spans="2:5" ht="30" x14ac:dyDescent="0.25">
      <c r="B16" s="16" t="s">
        <v>160</v>
      </c>
      <c r="C16" s="11" t="s">
        <v>11</v>
      </c>
      <c r="D16" s="7"/>
      <c r="E16" s="13"/>
    </row>
    <row r="17" spans="2:5" ht="45" x14ac:dyDescent="0.25">
      <c r="B17" s="16" t="s">
        <v>161</v>
      </c>
      <c r="C17" s="11" t="s">
        <v>12</v>
      </c>
      <c r="D17" s="7" t="s">
        <v>19</v>
      </c>
      <c r="E17" s="13" t="s">
        <v>28</v>
      </c>
    </row>
    <row r="18" spans="2:5" ht="45" x14ac:dyDescent="0.25">
      <c r="B18" s="16" t="s">
        <v>162</v>
      </c>
      <c r="C18" s="11" t="s">
        <v>13</v>
      </c>
      <c r="D18" s="7" t="s">
        <v>18</v>
      </c>
      <c r="E18" s="13" t="s">
        <v>20</v>
      </c>
    </row>
    <row r="19" spans="2:5" ht="45" x14ac:dyDescent="0.25">
      <c r="B19" s="16" t="s">
        <v>163</v>
      </c>
      <c r="C19" s="11" t="s">
        <v>8</v>
      </c>
      <c r="D19" s="7" t="s">
        <v>21</v>
      </c>
      <c r="E19" s="13" t="s">
        <v>22</v>
      </c>
    </row>
    <row r="20" spans="2:5" x14ac:dyDescent="0.25">
      <c r="B20" s="19"/>
      <c r="C20" s="20"/>
      <c r="D20" s="21"/>
      <c r="E20" s="22"/>
    </row>
    <row r="21" spans="2:5" ht="75" x14ac:dyDescent="0.25">
      <c r="B21" s="16" t="s">
        <v>39</v>
      </c>
      <c r="C21" s="11" t="s">
        <v>30</v>
      </c>
      <c r="D21" s="7" t="s">
        <v>26</v>
      </c>
      <c r="E21" s="13" t="s">
        <v>27</v>
      </c>
    </row>
    <row r="22" spans="2:5" x14ac:dyDescent="0.25">
      <c r="B22" s="19"/>
      <c r="C22" s="20"/>
      <c r="D22" s="21"/>
      <c r="E22" s="22"/>
    </row>
    <row r="23" spans="2:5" ht="30" x14ac:dyDescent="0.25">
      <c r="B23" s="16" t="s">
        <v>43</v>
      </c>
      <c r="C23" s="11" t="s">
        <v>212</v>
      </c>
      <c r="D23" s="7"/>
      <c r="E23" s="13"/>
    </row>
    <row r="24" spans="2:5" x14ac:dyDescent="0.25">
      <c r="B24" s="19"/>
      <c r="C24" s="20"/>
      <c r="D24" s="21"/>
      <c r="E24" s="22"/>
    </row>
    <row r="25" spans="2:5" ht="120" x14ac:dyDescent="0.25">
      <c r="B25" s="16" t="s">
        <v>44</v>
      </c>
      <c r="C25" s="11" t="s">
        <v>133</v>
      </c>
      <c r="D25" s="7" t="s">
        <v>16</v>
      </c>
      <c r="E25" s="13" t="s">
        <v>17</v>
      </c>
    </row>
    <row r="26" spans="2:5" x14ac:dyDescent="0.25">
      <c r="B26" s="19"/>
      <c r="C26" s="20"/>
      <c r="D26" s="21"/>
      <c r="E26" s="22"/>
    </row>
    <row r="27" spans="2:5" ht="105" x14ac:dyDescent="0.25">
      <c r="B27" s="16" t="s">
        <v>45</v>
      </c>
      <c r="C27" s="11" t="s">
        <v>134</v>
      </c>
      <c r="D27" s="7" t="s">
        <v>16</v>
      </c>
      <c r="E27" s="13" t="s">
        <v>17</v>
      </c>
    </row>
    <row r="28" spans="2:5" x14ac:dyDescent="0.25">
      <c r="B28" s="19"/>
      <c r="C28" s="20"/>
      <c r="D28" s="21"/>
      <c r="E28" s="22"/>
    </row>
    <row r="29" spans="2:5" x14ac:dyDescent="0.25">
      <c r="B29" s="16" t="s">
        <v>170</v>
      </c>
      <c r="C29" s="11" t="s">
        <v>115</v>
      </c>
      <c r="D29" s="7"/>
      <c r="E29" s="13"/>
    </row>
    <row r="30" spans="2:5" x14ac:dyDescent="0.25">
      <c r="B30" s="16" t="s">
        <v>171</v>
      </c>
      <c r="C30" s="11" t="s">
        <v>114</v>
      </c>
      <c r="D30" s="7"/>
      <c r="E30" s="13"/>
    </row>
    <row r="31" spans="2:5" x14ac:dyDescent="0.25">
      <c r="B31" s="16" t="s">
        <v>172</v>
      </c>
      <c r="C31" s="11" t="s">
        <v>116</v>
      </c>
      <c r="D31" s="7"/>
      <c r="E31" s="13"/>
    </row>
    <row r="32" spans="2:5" x14ac:dyDescent="0.25">
      <c r="B32" s="19"/>
      <c r="C32" s="20"/>
      <c r="D32" s="21"/>
      <c r="E32" s="22"/>
    </row>
    <row r="33" spans="2:5" ht="30" x14ac:dyDescent="0.25">
      <c r="B33" s="16" t="s">
        <v>173</v>
      </c>
      <c r="C33" s="11" t="s">
        <v>48</v>
      </c>
      <c r="D33" s="7"/>
      <c r="E33" s="13"/>
    </row>
    <row r="34" spans="2:5" ht="30" x14ac:dyDescent="0.25">
      <c r="B34" s="16" t="s">
        <v>174</v>
      </c>
      <c r="C34" s="11" t="s">
        <v>95</v>
      </c>
      <c r="D34" s="7"/>
      <c r="E34" s="13"/>
    </row>
    <row r="35" spans="2:5" ht="30" x14ac:dyDescent="0.25">
      <c r="B35" s="16" t="s">
        <v>175</v>
      </c>
      <c r="C35" s="11" t="s">
        <v>96</v>
      </c>
      <c r="D35" s="7"/>
      <c r="E35" s="13"/>
    </row>
    <row r="36" spans="2:5" x14ac:dyDescent="0.25">
      <c r="B36" s="19"/>
      <c r="C36" s="20"/>
      <c r="D36" s="21"/>
      <c r="E36" s="22"/>
    </row>
    <row r="37" spans="2:5" x14ac:dyDescent="0.25">
      <c r="B37" s="16" t="s">
        <v>46</v>
      </c>
      <c r="C37" s="11" t="s">
        <v>117</v>
      </c>
      <c r="D37" s="7"/>
      <c r="E37" s="13"/>
    </row>
    <row r="38" spans="2:5" ht="30" x14ac:dyDescent="0.25">
      <c r="B38" s="16" t="s">
        <v>176</v>
      </c>
      <c r="C38" s="11" t="s">
        <v>91</v>
      </c>
      <c r="D38" s="7"/>
      <c r="E38" s="13"/>
    </row>
    <row r="39" spans="2:5" ht="30" x14ac:dyDescent="0.25">
      <c r="B39" s="16" t="s">
        <v>177</v>
      </c>
      <c r="C39" s="11" t="s">
        <v>118</v>
      </c>
      <c r="D39" s="7"/>
      <c r="E39" s="13"/>
    </row>
    <row r="40" spans="2:5" x14ac:dyDescent="0.25">
      <c r="B40" s="16" t="s">
        <v>178</v>
      </c>
      <c r="C40" s="11" t="s">
        <v>119</v>
      </c>
      <c r="D40" s="7"/>
      <c r="E40" s="13"/>
    </row>
    <row r="41" spans="2:5" x14ac:dyDescent="0.25">
      <c r="B41" s="19"/>
      <c r="C41" s="20"/>
      <c r="D41" s="21"/>
      <c r="E41" s="22"/>
    </row>
    <row r="42" spans="2:5" ht="30" x14ac:dyDescent="0.25">
      <c r="B42" s="16" t="s">
        <v>179</v>
      </c>
      <c r="C42" s="11" t="s">
        <v>47</v>
      </c>
      <c r="D42" s="7" t="s">
        <v>16</v>
      </c>
      <c r="E42" s="13" t="s">
        <v>17</v>
      </c>
    </row>
    <row r="43" spans="2:5" ht="30" x14ac:dyDescent="0.25">
      <c r="B43" s="16" t="s">
        <v>180</v>
      </c>
      <c r="C43" s="11" t="s">
        <v>29</v>
      </c>
      <c r="D43" s="7" t="s">
        <v>16</v>
      </c>
      <c r="E43" s="13" t="s">
        <v>17</v>
      </c>
    </row>
    <row r="44" spans="2:5" ht="45" x14ac:dyDescent="0.25">
      <c r="B44" s="16" t="s">
        <v>181</v>
      </c>
      <c r="C44" s="11" t="s">
        <v>7</v>
      </c>
      <c r="D44" s="7" t="s">
        <v>16</v>
      </c>
      <c r="E44" s="13" t="s">
        <v>17</v>
      </c>
    </row>
    <row r="45" spans="2:5" x14ac:dyDescent="0.25">
      <c r="B45" s="19"/>
      <c r="C45" s="20"/>
      <c r="D45" s="21"/>
      <c r="E45" s="22"/>
    </row>
    <row r="46" spans="2:5" ht="30" x14ac:dyDescent="0.25">
      <c r="B46" s="16" t="s">
        <v>182</v>
      </c>
      <c r="C46" s="11" t="s">
        <v>110</v>
      </c>
      <c r="D46" s="7"/>
      <c r="E46" s="13"/>
    </row>
    <row r="47" spans="2:5" x14ac:dyDescent="0.25">
      <c r="B47" s="16" t="s">
        <v>183</v>
      </c>
      <c r="C47" s="11" t="s">
        <v>112</v>
      </c>
      <c r="D47" s="7"/>
      <c r="E47" s="13"/>
    </row>
    <row r="48" spans="2:5" x14ac:dyDescent="0.25">
      <c r="B48" s="16" t="s">
        <v>184</v>
      </c>
      <c r="C48" s="11" t="s">
        <v>111</v>
      </c>
      <c r="D48" s="7"/>
      <c r="E48" s="13"/>
    </row>
    <row r="49" spans="2:5" x14ac:dyDescent="0.25">
      <c r="B49" s="19"/>
      <c r="C49" s="20"/>
      <c r="D49" s="21"/>
      <c r="E49" s="22"/>
    </row>
    <row r="50" spans="2:5" x14ac:dyDescent="0.25">
      <c r="B50" s="16" t="s">
        <v>185</v>
      </c>
      <c r="C50" s="11" t="s">
        <v>113</v>
      </c>
      <c r="D50" s="7"/>
      <c r="E50" s="13"/>
    </row>
    <row r="51" spans="2:5" ht="30" x14ac:dyDescent="0.25">
      <c r="B51" s="16" t="s">
        <v>186</v>
      </c>
      <c r="C51" s="11" t="s">
        <v>50</v>
      </c>
      <c r="D51" s="7"/>
      <c r="E51" s="13"/>
    </row>
    <row r="52" spans="2:5" x14ac:dyDescent="0.25">
      <c r="B52" s="16" t="s">
        <v>187</v>
      </c>
      <c r="C52" s="11" t="s">
        <v>213</v>
      </c>
      <c r="D52" s="7"/>
      <c r="E52" s="13"/>
    </row>
    <row r="53" spans="2:5" ht="30" customHeight="1" x14ac:dyDescent="0.25">
      <c r="B53" s="16" t="s">
        <v>188</v>
      </c>
      <c r="C53" s="11" t="s">
        <v>214</v>
      </c>
      <c r="D53" s="7"/>
      <c r="E53" s="13"/>
    </row>
    <row r="54" spans="2:5" x14ac:dyDescent="0.25">
      <c r="B54" s="19"/>
      <c r="C54" s="20"/>
      <c r="D54" s="21"/>
      <c r="E54" s="22"/>
    </row>
    <row r="55" spans="2:5" ht="45" x14ac:dyDescent="0.25">
      <c r="B55" s="16" t="s">
        <v>189</v>
      </c>
      <c r="C55" s="11" t="s">
        <v>56</v>
      </c>
      <c r="D55" s="7"/>
      <c r="E55" s="13"/>
    </row>
    <row r="56" spans="2:5" ht="45" x14ac:dyDescent="0.25">
      <c r="B56" s="16" t="s">
        <v>190</v>
      </c>
      <c r="C56" s="11" t="s">
        <v>92</v>
      </c>
      <c r="D56" s="7"/>
      <c r="E56" s="13"/>
    </row>
    <row r="57" spans="2:5" x14ac:dyDescent="0.25">
      <c r="B57" s="25"/>
      <c r="C57" s="20"/>
      <c r="D57" s="21"/>
      <c r="E57" s="22"/>
    </row>
    <row r="58" spans="2:5" ht="45" x14ac:dyDescent="0.25">
      <c r="B58" s="16" t="s">
        <v>73</v>
      </c>
      <c r="C58" s="11" t="s">
        <v>191</v>
      </c>
      <c r="D58" s="7"/>
      <c r="E58" s="13"/>
    </row>
    <row r="59" spans="2:5" x14ac:dyDescent="0.25">
      <c r="B59" s="19"/>
      <c r="C59" s="20"/>
      <c r="D59" s="21"/>
      <c r="E59" s="22"/>
    </row>
    <row r="60" spans="2:5" ht="45" x14ac:dyDescent="0.25">
      <c r="B60" s="16" t="s">
        <v>193</v>
      </c>
      <c r="C60" s="11" t="s">
        <v>89</v>
      </c>
      <c r="D60" s="7"/>
      <c r="E60" s="13"/>
    </row>
    <row r="61" spans="2:5" x14ac:dyDescent="0.25">
      <c r="B61" s="19"/>
      <c r="C61" s="20"/>
      <c r="D61" s="21"/>
      <c r="E61" s="22"/>
    </row>
    <row r="62" spans="2:5" ht="30" x14ac:dyDescent="0.25">
      <c r="B62" s="16" t="s">
        <v>74</v>
      </c>
      <c r="C62" s="11" t="s">
        <v>94</v>
      </c>
      <c r="D62" s="7"/>
      <c r="E62" s="13"/>
    </row>
    <row r="63" spans="2:5" x14ac:dyDescent="0.25">
      <c r="B63" s="19"/>
      <c r="C63" s="20"/>
      <c r="D63" s="21"/>
      <c r="E63" s="22"/>
    </row>
    <row r="64" spans="2:5" x14ac:dyDescent="0.25">
      <c r="B64" s="16" t="s">
        <v>75</v>
      </c>
      <c r="C64" s="11" t="s">
        <v>120</v>
      </c>
      <c r="D64" s="7"/>
      <c r="E64" s="13"/>
    </row>
    <row r="65" spans="2:5" x14ac:dyDescent="0.25">
      <c r="B65" s="19"/>
      <c r="C65" s="20"/>
      <c r="D65" s="21"/>
      <c r="E65" s="22"/>
    </row>
    <row r="66" spans="2:5" ht="30" x14ac:dyDescent="0.25">
      <c r="B66" s="16" t="s">
        <v>76</v>
      </c>
      <c r="C66" s="11" t="s">
        <v>93</v>
      </c>
      <c r="D66" s="7"/>
      <c r="E66" s="13"/>
    </row>
    <row r="67" spans="2:5" x14ac:dyDescent="0.25">
      <c r="B67" s="19"/>
      <c r="C67" s="20"/>
      <c r="D67" s="21"/>
      <c r="E67" s="22"/>
    </row>
    <row r="68" spans="2:5" x14ac:dyDescent="0.25">
      <c r="B68" s="16" t="s">
        <v>194</v>
      </c>
      <c r="C68" s="11" t="s">
        <v>215</v>
      </c>
      <c r="D68" s="7"/>
      <c r="E68" s="13"/>
    </row>
    <row r="69" spans="2:5" x14ac:dyDescent="0.25">
      <c r="B69" s="16" t="s">
        <v>195</v>
      </c>
      <c r="C69" s="38" t="s">
        <v>216</v>
      </c>
      <c r="D69" s="7"/>
      <c r="E69" s="13"/>
    </row>
    <row r="70" spans="2:5" x14ac:dyDescent="0.25">
      <c r="B70" s="16" t="s">
        <v>196</v>
      </c>
      <c r="C70" s="38" t="s">
        <v>217</v>
      </c>
      <c r="D70" s="7"/>
      <c r="E70" s="13"/>
    </row>
    <row r="71" spans="2:5" ht="30" x14ac:dyDescent="0.25">
      <c r="B71" s="16" t="s">
        <v>197</v>
      </c>
      <c r="C71" s="38" t="s">
        <v>218</v>
      </c>
      <c r="D71" s="7"/>
      <c r="E71" s="13"/>
    </row>
    <row r="72" spans="2:5" x14ac:dyDescent="0.25">
      <c r="B72" s="19"/>
      <c r="C72" s="20"/>
      <c r="D72" s="21"/>
      <c r="E72" s="22"/>
    </row>
    <row r="73" spans="2:5" ht="105" x14ac:dyDescent="0.25">
      <c r="B73" s="16" t="s">
        <v>77</v>
      </c>
      <c r="C73" s="11" t="s">
        <v>145</v>
      </c>
      <c r="D73" s="7"/>
      <c r="E73" s="13"/>
    </row>
    <row r="74" spans="2:5" x14ac:dyDescent="0.25">
      <c r="B74" s="19"/>
      <c r="C74" s="20"/>
      <c r="D74" s="21"/>
      <c r="E74" s="22"/>
    </row>
    <row r="75" spans="2:5" ht="30" x14ac:dyDescent="0.25">
      <c r="B75" s="16"/>
      <c r="C75" s="11" t="s">
        <v>51</v>
      </c>
      <c r="D75" s="7"/>
      <c r="E75" s="13"/>
    </row>
    <row r="76" spans="2:5" x14ac:dyDescent="0.25">
      <c r="B76" s="25"/>
      <c r="C76" s="20"/>
      <c r="D76" s="21"/>
      <c r="E76" s="22"/>
    </row>
    <row r="77" spans="2:5" ht="30" x14ac:dyDescent="0.25">
      <c r="B77" s="16" t="s">
        <v>78</v>
      </c>
      <c r="C77" s="11" t="s">
        <v>219</v>
      </c>
      <c r="D77" s="7"/>
      <c r="E77" s="13"/>
    </row>
    <row r="78" spans="2:5" x14ac:dyDescent="0.25">
      <c r="B78" s="25"/>
      <c r="C78" s="20"/>
      <c r="D78" s="21"/>
      <c r="E78" s="22"/>
    </row>
    <row r="79" spans="2:5" x14ac:dyDescent="0.25">
      <c r="B79" s="16" t="s">
        <v>79</v>
      </c>
      <c r="C79" s="11" t="s">
        <v>220</v>
      </c>
      <c r="D79" s="7"/>
      <c r="E79" s="13"/>
    </row>
    <row r="80" spans="2:5" x14ac:dyDescent="0.25">
      <c r="B80" s="25"/>
      <c r="C80" s="20"/>
      <c r="D80" s="21"/>
      <c r="E80" s="22"/>
    </row>
    <row r="81" spans="2:5" ht="30" x14ac:dyDescent="0.25">
      <c r="B81" s="16" t="s">
        <v>80</v>
      </c>
      <c r="C81" s="11" t="s">
        <v>221</v>
      </c>
      <c r="D81" s="7"/>
      <c r="E81" s="13"/>
    </row>
    <row r="82" spans="2:5" x14ac:dyDescent="0.25">
      <c r="B82" s="25"/>
      <c r="C82" s="20"/>
      <c r="D82" s="21"/>
      <c r="E82" s="22"/>
    </row>
    <row r="83" spans="2:5" ht="30" x14ac:dyDescent="0.25">
      <c r="B83" s="16" t="s">
        <v>81</v>
      </c>
      <c r="C83" s="11" t="s">
        <v>223</v>
      </c>
      <c r="D83" s="7"/>
      <c r="E83" s="13"/>
    </row>
    <row r="84" spans="2:5" x14ac:dyDescent="0.25">
      <c r="B84" s="25"/>
      <c r="C84" s="20"/>
      <c r="D84" s="21"/>
      <c r="E84" s="22"/>
    </row>
    <row r="85" spans="2:5" ht="45" x14ac:dyDescent="0.25">
      <c r="B85" s="16" t="s">
        <v>82</v>
      </c>
      <c r="C85" s="11" t="s">
        <v>222</v>
      </c>
      <c r="D85" s="7"/>
      <c r="E85" s="13"/>
    </row>
    <row r="86" spans="2:5" x14ac:dyDescent="0.25">
      <c r="B86" s="25"/>
      <c r="C86" s="20"/>
      <c r="D86" s="21"/>
      <c r="E86" s="22"/>
    </row>
    <row r="87" spans="2:5" x14ac:dyDescent="0.25">
      <c r="B87" s="16" t="s">
        <v>83</v>
      </c>
      <c r="C87" s="11" t="s">
        <v>224</v>
      </c>
      <c r="D87" s="7"/>
      <c r="E87" s="13"/>
    </row>
    <row r="88" spans="2:5" x14ac:dyDescent="0.25">
      <c r="B88" s="25"/>
      <c r="C88" s="20"/>
      <c r="D88" s="21"/>
      <c r="E88" s="22"/>
    </row>
    <row r="89" spans="2:5" ht="60" x14ac:dyDescent="0.25">
      <c r="B89" s="16" t="s">
        <v>84</v>
      </c>
      <c r="C89" s="11" t="s">
        <v>200</v>
      </c>
      <c r="D89" s="7"/>
      <c r="E89" s="13"/>
    </row>
    <row r="90" spans="2:5" ht="45" x14ac:dyDescent="0.25">
      <c r="B90" s="16" t="s">
        <v>85</v>
      </c>
      <c r="C90" s="11" t="s">
        <v>72</v>
      </c>
      <c r="D90" s="7"/>
      <c r="E90" s="13"/>
    </row>
    <row r="91" spans="2:5" x14ac:dyDescent="0.25">
      <c r="B91" s="25"/>
      <c r="C91" s="20"/>
      <c r="D91" s="21"/>
      <c r="E91" s="22"/>
    </row>
    <row r="92" spans="2:5" ht="30" x14ac:dyDescent="0.25">
      <c r="B92" s="16" t="s">
        <v>86</v>
      </c>
      <c r="C92" s="11" t="s">
        <v>225</v>
      </c>
      <c r="D92" s="7"/>
      <c r="E92" s="13"/>
    </row>
    <row r="93" spans="2:5" x14ac:dyDescent="0.25">
      <c r="B93" s="25"/>
      <c r="C93" s="20"/>
      <c r="D93" s="21"/>
      <c r="E93" s="22"/>
    </row>
    <row r="94" spans="2:5" ht="30" x14ac:dyDescent="0.25">
      <c r="B94" s="16" t="s">
        <v>87</v>
      </c>
      <c r="C94" s="11" t="s">
        <v>226</v>
      </c>
      <c r="D94" s="7"/>
      <c r="E94" s="13"/>
    </row>
    <row r="95" spans="2:5" x14ac:dyDescent="0.25">
      <c r="B95" s="25"/>
      <c r="C95" s="20"/>
      <c r="D95" s="21"/>
      <c r="E95" s="22"/>
    </row>
    <row r="96" spans="2:5" ht="30" x14ac:dyDescent="0.25">
      <c r="B96" s="16" t="s">
        <v>98</v>
      </c>
      <c r="C96" s="11" t="s">
        <v>100</v>
      </c>
      <c r="D96" s="7"/>
      <c r="E96" s="13"/>
    </row>
    <row r="97" spans="2:5" ht="30" x14ac:dyDescent="0.25">
      <c r="B97" s="16" t="s">
        <v>97</v>
      </c>
      <c r="C97" s="11" t="s">
        <v>99</v>
      </c>
      <c r="D97" s="7"/>
      <c r="E97" s="13"/>
    </row>
    <row r="98" spans="2:5" x14ac:dyDescent="0.25">
      <c r="B98" s="19"/>
      <c r="C98" s="20"/>
      <c r="D98" s="21"/>
      <c r="E98" s="22"/>
    </row>
    <row r="99" spans="2:5" ht="45" x14ac:dyDescent="0.25">
      <c r="B99" s="16" t="s">
        <v>90</v>
      </c>
      <c r="C99" s="11" t="s">
        <v>227</v>
      </c>
      <c r="D99" s="7"/>
      <c r="E99" s="13"/>
    </row>
    <row r="100" spans="2:5" x14ac:dyDescent="0.25">
      <c r="B100" s="19"/>
      <c r="C100" s="20"/>
      <c r="D100" s="21"/>
      <c r="E100" s="22"/>
    </row>
    <row r="101" spans="2:5" x14ac:dyDescent="0.25">
      <c r="B101" s="19"/>
      <c r="C101" s="20"/>
      <c r="D101" s="21"/>
      <c r="E101" s="22"/>
    </row>
    <row r="102" spans="2:5" x14ac:dyDescent="0.25">
      <c r="B102" s="26"/>
      <c r="C102" s="20"/>
      <c r="D102" s="21"/>
      <c r="E102" s="22"/>
    </row>
    <row r="103" spans="2:5" s="26" customFormat="1" x14ac:dyDescent="0.25">
      <c r="C103" s="20"/>
      <c r="D103" s="21"/>
      <c r="E103" s="22"/>
    </row>
    <row r="104" spans="2:5" s="26" customFormat="1" x14ac:dyDescent="0.25"/>
    <row r="105" spans="2:5" s="26" customFormat="1" x14ac:dyDescent="0.25"/>
    <row r="106" spans="2:5" s="26" customFormat="1" x14ac:dyDescent="0.25"/>
    <row r="107" spans="2:5" s="26" customFormat="1" x14ac:dyDescent="0.25"/>
    <row r="108" spans="2:5" s="26" customFormat="1" x14ac:dyDescent="0.25"/>
    <row r="109" spans="2:5" s="26" customFormat="1" x14ac:dyDescent="0.25"/>
    <row r="110" spans="2:5" s="26" customFormat="1" x14ac:dyDescent="0.25"/>
    <row r="111" spans="2:5" s="26" customFormat="1" x14ac:dyDescent="0.25"/>
    <row r="112" spans="2:5" s="26" customFormat="1" x14ac:dyDescent="0.25"/>
    <row r="113" s="26" customFormat="1" x14ac:dyDescent="0.25"/>
    <row r="114" s="26" customFormat="1" x14ac:dyDescent="0.25"/>
    <row r="115" s="26" customFormat="1" x14ac:dyDescent="0.25"/>
    <row r="116" s="26" customFormat="1" x14ac:dyDescent="0.25"/>
    <row r="117" s="26" customFormat="1" x14ac:dyDescent="0.25"/>
    <row r="118" s="26" customFormat="1" x14ac:dyDescent="0.25"/>
    <row r="119" s="26" customFormat="1" x14ac:dyDescent="0.25"/>
    <row r="120" s="26" customFormat="1" x14ac:dyDescent="0.25"/>
    <row r="121" s="26" customFormat="1" x14ac:dyDescent="0.25"/>
    <row r="122" s="26" customFormat="1" x14ac:dyDescent="0.25"/>
    <row r="123" s="26" customFormat="1" x14ac:dyDescent="0.25"/>
    <row r="124" s="26" customFormat="1" x14ac:dyDescent="0.25"/>
    <row r="125" s="26" customFormat="1" x14ac:dyDescent="0.25"/>
    <row r="126" s="26" customFormat="1" x14ac:dyDescent="0.25"/>
    <row r="127" s="26" customFormat="1" x14ac:dyDescent="0.25"/>
    <row r="128" s="26" customFormat="1" x14ac:dyDescent="0.25"/>
    <row r="129" s="26" customFormat="1" x14ac:dyDescent="0.25"/>
    <row r="130" s="26" customFormat="1" x14ac:dyDescent="0.25"/>
    <row r="131" s="26" customFormat="1" x14ac:dyDescent="0.25"/>
    <row r="132" s="26" customFormat="1" x14ac:dyDescent="0.25"/>
    <row r="133" s="26" customFormat="1" x14ac:dyDescent="0.25"/>
    <row r="134" s="26" customFormat="1" x14ac:dyDescent="0.25"/>
    <row r="135" s="26" customFormat="1" x14ac:dyDescent="0.25"/>
    <row r="136" s="26" customFormat="1" x14ac:dyDescent="0.25"/>
    <row r="137" s="26" customFormat="1" x14ac:dyDescent="0.25"/>
    <row r="138" s="26" customFormat="1" x14ac:dyDescent="0.25"/>
    <row r="139" s="26" customFormat="1" x14ac:dyDescent="0.25"/>
    <row r="140" s="26" customFormat="1" x14ac:dyDescent="0.25"/>
    <row r="141" s="26" customFormat="1" x14ac:dyDescent="0.25"/>
    <row r="142" s="26" customFormat="1" x14ac:dyDescent="0.25"/>
    <row r="143" s="26" customFormat="1" x14ac:dyDescent="0.25"/>
    <row r="144" s="26" customFormat="1" x14ac:dyDescent="0.25"/>
    <row r="145" s="26" customFormat="1" x14ac:dyDescent="0.25"/>
    <row r="146" s="26" customFormat="1" x14ac:dyDescent="0.25"/>
  </sheetData>
  <sheetProtection password="C133" sheet="1" objects="1" scenarios="1" selectLockedCells="1"/>
  <phoneticPr fontId="2" type="noConversion"/>
  <printOptions horizontalCentered="1"/>
  <pageMargins left="0.94685039370078738" right="0.55314960629921262" top="1" bottom="1" header="0.5" footer="0.5"/>
  <pageSetup paperSize="9" scale="56" fitToHeight="2" orientation="portrait" horizontalDpi="4294967292" verticalDpi="4294967292"/>
  <headerFooter>
    <oddHeader>&amp;F</oddHeader>
    <oddFooter>&amp;A&amp;RSida &amp;P</oddFooter>
  </headerFooter>
  <extLst>
    <ext xmlns:mx="http://schemas.microsoft.com/office/mac/excel/2008/main" uri="{64002731-A6B0-56B0-2670-7721B7C09600}">
      <mx:PLV Mode="0" OnePage="0" WScale="6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2</vt:i4>
      </vt:variant>
      <vt:variant>
        <vt:lpstr>Diagram</vt:lpstr>
      </vt:variant>
      <vt:variant>
        <vt:i4>2</vt:i4>
      </vt:variant>
      <vt:variant>
        <vt:lpstr>Namngivna områden</vt:lpstr>
      </vt:variant>
      <vt:variant>
        <vt:i4>4</vt:i4>
      </vt:variant>
    </vt:vector>
  </HeadingPairs>
  <TitlesOfParts>
    <vt:vector size="8" baseType="lpstr">
      <vt:lpstr>Frågor</vt:lpstr>
      <vt:lpstr>Kommentarer</vt:lpstr>
      <vt:lpstr>Sammanvägt resultat</vt:lpstr>
      <vt:lpstr>Antal markeringar</vt:lpstr>
      <vt:lpstr>Frågor!Utskriftsområde</vt:lpstr>
      <vt:lpstr>Kommentarer!Utskriftsområde</vt:lpstr>
      <vt:lpstr>Frågor!Utskriftsrubriker</vt:lpstr>
      <vt:lpstr>Kommentarer!Utskriftsrubriker</vt:lpstr>
    </vt:vector>
  </TitlesOfParts>
  <Company>Svenskt Vatten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Koll på läget - Blåa listan</dc:title>
  <dc:subject>Checklista för kontroll av säkerhetsarbetet</dc:subject>
  <dc:creator>Erik Johansson</dc:creator>
  <cp:lastModifiedBy>Admin</cp:lastModifiedBy>
  <cp:lastPrinted>2012-05-03T15:43:21Z</cp:lastPrinted>
  <dcterms:created xsi:type="dcterms:W3CDTF">2012-03-14T15:54:13Z</dcterms:created>
  <dcterms:modified xsi:type="dcterms:W3CDTF">2016-10-04T19:32:50Z</dcterms:modified>
</cp:coreProperties>
</file>